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 activeTab="1"/>
  </bookViews>
  <sheets>
    <sheet name="站点级别" sheetId="2" r:id="rId1"/>
    <sheet name="常规媒体" sheetId="3" r:id="rId2"/>
    <sheet name="超大灯箱" sheetId="4" r:id="rId3"/>
    <sheet name="大型媒体" sheetId="5" r:id="rId4"/>
    <sheet name="列车媒体" sheetId="9" r:id="rId5"/>
  </sheets>
  <definedNames>
    <definedName name="_xlnm._FilterDatabase" localSheetId="3" hidden="1">大型媒体!$A$5:$CB$5</definedName>
    <definedName name="_xlnm.Print_Area" localSheetId="1">常规媒体!$B$1:$K$96</definedName>
    <definedName name="_xlnm.Print_Area" localSheetId="2">超大灯箱!$B$2:$L$57</definedName>
    <definedName name="_xlnm.Print_Area" localSheetId="3">大型媒体!$B$2:$L$154</definedName>
    <definedName name="_xlnm.Print_Area" localSheetId="4">列车媒体!$B$2:$L$13</definedName>
    <definedName name="_xlnm.Print_Area" localSheetId="0">站点级别!$A$2:$M$22</definedName>
    <definedName name="_xlnm.Print_Titles" localSheetId="3">大型媒体!$2:$4</definedName>
    <definedName name="Z_3D7A2008_40AC_4FEF_A419_6604B3A581D8_.wvu.Cols" localSheetId="1" hidden="1">常规媒体!#REF!,常规媒体!#REF!,常规媒体!#REF!</definedName>
    <definedName name="Z_3D7A2008_40AC_4FEF_A419_6604B3A581D8_.wvu.Cols" localSheetId="2" hidden="1">超大灯箱!#REF!,超大灯箱!#REF!,超大灯箱!#REF!</definedName>
    <definedName name="Z_3D7A2008_40AC_4FEF_A419_6604B3A581D8_.wvu.Cols" localSheetId="3" hidden="1">大型媒体!#REF!,大型媒体!#REF!,大型媒体!#REF!</definedName>
    <definedName name="Z_3D7A2008_40AC_4FEF_A419_6604B3A581D8_.wvu.Cols" localSheetId="4" hidden="1">列车媒体!#REF!,列车媒体!#REF!,列车媒体!#REF!</definedName>
    <definedName name="Z_3D7A2008_40AC_4FEF_A419_6604B3A581D8_.wvu.PrintArea" localSheetId="1" hidden="1">常规媒体!$C$2:$K$96</definedName>
    <definedName name="Z_3D7A2008_40AC_4FEF_A419_6604B3A581D8_.wvu.PrintArea" localSheetId="3" hidden="1">大型媒体!$C$2:$L$154</definedName>
    <definedName name="Z_3D7A2008_40AC_4FEF_A419_6604B3A581D8_.wvu.PrintArea" localSheetId="4" hidden="1">列车媒体!$C$2:$L$11</definedName>
    <definedName name="Z_3D7A2008_40AC_4FEF_A419_6604B3A581D8_.wvu.PrintTitles" localSheetId="3" hidden="1">大型媒体!$2:$4</definedName>
    <definedName name="Z_3D7A2008_40AC_4FEF_A419_6604B3A581D8_.wvu.PrintTitles" localSheetId="4" hidden="1">列车媒体!#REF!</definedName>
    <definedName name="Z_B8F20698_FEB3_4C55_8A99_E0D3870974DE_.wvu.Cols" localSheetId="1" hidden="1">常规媒体!#REF!,常规媒体!#REF!,常规媒体!#REF!</definedName>
    <definedName name="Z_B8F20698_FEB3_4C55_8A99_E0D3870974DE_.wvu.Cols" localSheetId="2" hidden="1">超大灯箱!#REF!,超大灯箱!#REF!,超大灯箱!#REF!</definedName>
    <definedName name="Z_B8F20698_FEB3_4C55_8A99_E0D3870974DE_.wvu.Cols" localSheetId="3" hidden="1">大型媒体!#REF!,大型媒体!#REF!,大型媒体!#REF!</definedName>
    <definedName name="Z_B8F20698_FEB3_4C55_8A99_E0D3870974DE_.wvu.Cols" localSheetId="4" hidden="1">列车媒体!#REF!,列车媒体!#REF!,列车媒体!#REF!</definedName>
    <definedName name="Z_B8F20698_FEB3_4C55_8A99_E0D3870974DE_.wvu.PrintArea" localSheetId="1" hidden="1">常规媒体!$C$2:$K$96</definedName>
    <definedName name="Z_B8F20698_FEB3_4C55_8A99_E0D3870974DE_.wvu.PrintArea" localSheetId="3" hidden="1">大型媒体!$C$2:$L$154</definedName>
    <definedName name="Z_B8F20698_FEB3_4C55_8A99_E0D3870974DE_.wvu.PrintArea" localSheetId="4" hidden="1">列车媒体!$C$2:$L$11</definedName>
    <definedName name="Z_B8F20698_FEB3_4C55_8A99_E0D3870974DE_.wvu.PrintTitles" localSheetId="3" hidden="1">大型媒体!$2:$4</definedName>
    <definedName name="Z_B8F20698_FEB3_4C55_8A99_E0D3870974DE_.wvu.PrintTitles" localSheetId="4" hidden="1">列车媒体!#REF!</definedName>
    <definedName name="Z_DD016B19_74CD_44F6_8307_02FE2E9840BD_.wvu.Cols" localSheetId="1" hidden="1">常规媒体!#REF!,常规媒体!#REF!,常规媒体!#REF!</definedName>
    <definedName name="Z_DD016B19_74CD_44F6_8307_02FE2E9840BD_.wvu.Cols" localSheetId="2" hidden="1">超大灯箱!#REF!,超大灯箱!#REF!,超大灯箱!#REF!</definedName>
    <definedName name="Z_DD016B19_74CD_44F6_8307_02FE2E9840BD_.wvu.Cols" localSheetId="3" hidden="1">大型媒体!#REF!,大型媒体!#REF!,大型媒体!#REF!</definedName>
    <definedName name="Z_DD016B19_74CD_44F6_8307_02FE2E9840BD_.wvu.Cols" localSheetId="4" hidden="1">列车媒体!#REF!,列车媒体!#REF!,列车媒体!#REF!</definedName>
    <definedName name="Z_DD016B19_74CD_44F6_8307_02FE2E9840BD_.wvu.PrintArea" localSheetId="1" hidden="1">常规媒体!$C$2:$K$96</definedName>
    <definedName name="Z_DD016B19_74CD_44F6_8307_02FE2E9840BD_.wvu.PrintArea" localSheetId="3" hidden="1">大型媒体!$C$2:$L$154</definedName>
    <definedName name="Z_DD016B19_74CD_44F6_8307_02FE2E9840BD_.wvu.PrintArea" localSheetId="4" hidden="1">列车媒体!$C$2:$L$11</definedName>
    <definedName name="Z_DD016B19_74CD_44F6_8307_02FE2E9840BD_.wvu.PrintTitles" localSheetId="3" hidden="1">大型媒体!$2:$4</definedName>
    <definedName name="Z_DD016B19_74CD_44F6_8307_02FE2E9840BD_.wvu.PrintTitles" localSheetId="4" hidden="1">列车媒体!#REF!</definedName>
  </definedNames>
  <calcPr calcId="144525"/>
  <customWorkbookViews>
    <customWorkbookView name="PC - 个人视图" guid="{b8f20698-feb3-4c55-8a99-e0d3870974de}" personalView="1" maximized="1" xWindow="-8" yWindow="-8" windowWidth="1382" windowHeight="744" activeSheetId="4"/>
    <customWorkbookView name="Being - 个人视图" guid="{3d7a2008-40ac-4fef-a419-6604b3a581d8}" personalView="1" maximized="1" xWindow="-8" yWindow="-8" windowWidth="1936" windowHeight="1066" activeSheetId="5" showComments="commIndAndComment"/>
    <customWorkbookView name="xlli - 个人视图" guid="{dd016b19-74cd-44f6-8307-02fe2e9840bd}" personalView="1" maximized="1" xWindow="-11" yWindow="-11" windowWidth="1942" windowHeight="1056" activeSheetId="5"/>
  </customWorkbookViews>
</workbook>
</file>

<file path=xl/sharedStrings.xml><?xml version="1.0" encoding="utf-8"?>
<sst xmlns="http://schemas.openxmlformats.org/spreadsheetml/2006/main" count="1098" uniqueCount="503">
  <si>
    <t>级别</t>
  </si>
  <si>
    <t>3号线</t>
  </si>
  <si>
    <t>6号线</t>
  </si>
  <si>
    <t>10号线</t>
  </si>
  <si>
    <t>数量</t>
  </si>
  <si>
    <t>S</t>
  </si>
  <si>
    <t>购物公园站</t>
  </si>
  <si>
    <t>华新站</t>
  </si>
  <si>
    <t>科学馆站</t>
  </si>
  <si>
    <t>福民站</t>
  </si>
  <si>
    <t>福田站</t>
  </si>
  <si>
    <t>老街站</t>
  </si>
  <si>
    <t>深圳北站</t>
  </si>
  <si>
    <t>岗厦站</t>
  </si>
  <si>
    <t>少年宫站</t>
  </si>
  <si>
    <t>布吉站</t>
  </si>
  <si>
    <t>五和站</t>
  </si>
  <si>
    <t>A++</t>
  </si>
  <si>
    <t>福保站</t>
  </si>
  <si>
    <t>晒布站</t>
  </si>
  <si>
    <t>通新岭站</t>
  </si>
  <si>
    <t>光明大街站</t>
  </si>
  <si>
    <t>福田口岸站</t>
  </si>
  <si>
    <t>岗头站</t>
  </si>
  <si>
    <t>益田站</t>
  </si>
  <si>
    <t>翠竹站</t>
  </si>
  <si>
    <t>八卦岭站</t>
  </si>
  <si>
    <t>公明广场站</t>
  </si>
  <si>
    <t>莲花村站</t>
  </si>
  <si>
    <t>华南城站</t>
  </si>
  <si>
    <t>石厦站</t>
  </si>
  <si>
    <t>田贝站</t>
  </si>
  <si>
    <t>银湖站</t>
  </si>
  <si>
    <t>松岗站</t>
  </si>
  <si>
    <t>冬瓜岭站</t>
  </si>
  <si>
    <t>平湖站</t>
  </si>
  <si>
    <t>草埔站</t>
  </si>
  <si>
    <t>红山站</t>
  </si>
  <si>
    <t>孖岭站</t>
  </si>
  <si>
    <t>双拥街站</t>
  </si>
  <si>
    <t>龙城广场站</t>
  </si>
  <si>
    <t>雅宝站</t>
  </si>
  <si>
    <t>红岭站</t>
  </si>
  <si>
    <t>双龙站</t>
  </si>
  <si>
    <t>华为站</t>
  </si>
  <si>
    <t>A+</t>
  </si>
  <si>
    <t>水贝站</t>
  </si>
  <si>
    <t>横岗站</t>
  </si>
  <si>
    <t>体育中心站</t>
  </si>
  <si>
    <t>上屋站</t>
  </si>
  <si>
    <t>光雅园站</t>
  </si>
  <si>
    <t>木棉湾站</t>
  </si>
  <si>
    <t>大运站</t>
  </si>
  <si>
    <t>梅林关站</t>
  </si>
  <si>
    <t>凤凰城站</t>
  </si>
  <si>
    <t>坂田北站</t>
  </si>
  <si>
    <t>大芬站</t>
  </si>
  <si>
    <t>上芬站</t>
  </si>
  <si>
    <t>光明站</t>
  </si>
  <si>
    <t>甘坑站</t>
  </si>
  <si>
    <t>丹竹头站</t>
  </si>
  <si>
    <t>元芬站</t>
  </si>
  <si>
    <t>科学公园站</t>
  </si>
  <si>
    <t>阳台山东站</t>
  </si>
  <si>
    <t>A</t>
  </si>
  <si>
    <t>六约站</t>
  </si>
  <si>
    <t>爱联站</t>
  </si>
  <si>
    <t>翰岭站</t>
  </si>
  <si>
    <t>合水口站</t>
  </si>
  <si>
    <t>南坑站</t>
  </si>
  <si>
    <t>上李朗站</t>
  </si>
  <si>
    <t>塘坑站</t>
  </si>
  <si>
    <t>吉祥站</t>
  </si>
  <si>
    <t>官田站</t>
  </si>
  <si>
    <t>薯田埔站</t>
  </si>
  <si>
    <t>贝尔路站</t>
  </si>
  <si>
    <t>木古站</t>
  </si>
  <si>
    <t>永湖站</t>
  </si>
  <si>
    <t>南联站</t>
  </si>
  <si>
    <t>长圳站</t>
  </si>
  <si>
    <t>松岗公园站</t>
  </si>
  <si>
    <t>雪象站</t>
  </si>
  <si>
    <t>禾花站</t>
  </si>
  <si>
    <t>荷坳站</t>
  </si>
  <si>
    <t>楼村站</t>
  </si>
  <si>
    <t>溪头站</t>
  </si>
  <si>
    <t>凉帽山站</t>
  </si>
  <si>
    <t>红花山站</t>
  </si>
  <si>
    <t>深圳地铁3、6、10号线平面广告短期经营刊例价</t>
  </si>
  <si>
    <t>12封灯箱、6封灯箱、4封灯箱、动感灯箱、屏蔽门贴媒体</t>
  </si>
  <si>
    <t>标签</t>
  </si>
  <si>
    <t>媒体形式/站点</t>
  </si>
  <si>
    <t>级别/位置</t>
  </si>
  <si>
    <t>2024刊例价</t>
  </si>
  <si>
    <t>商业客户折扣价</t>
  </si>
  <si>
    <t>公益客户折扣价</t>
  </si>
  <si>
    <t>2024上画费</t>
  </si>
  <si>
    <t>备注</t>
  </si>
  <si>
    <t>（RMB/4周）</t>
  </si>
  <si>
    <t>（RMB/次）</t>
  </si>
  <si>
    <t>12封灯箱</t>
  </si>
  <si>
    <t>灯箱单买</t>
  </si>
  <si>
    <t>12封灯箱（块）</t>
  </si>
  <si>
    <t>12封灯箱套装</t>
  </si>
  <si>
    <t>12封灯箱套装 - 10块</t>
  </si>
  <si>
    <t>2S/3A++/3A+/2A</t>
  </si>
  <si>
    <t>12封灯箱套装 - 30块</t>
  </si>
  <si>
    <t>6S/9A++/9A+/6A</t>
  </si>
  <si>
    <t>12封灯箱套装 - 50块</t>
  </si>
  <si>
    <t>10S/15A++/15A+/10A</t>
  </si>
  <si>
    <t>12封灯箱套装 - 100块</t>
  </si>
  <si>
    <t>20S/30A++/30A+/20A</t>
  </si>
  <si>
    <t>12封灯箱套装 - 150块</t>
  </si>
  <si>
    <t>30S/50A++/40A+/30A</t>
  </si>
  <si>
    <t>12封灯箱套装 - 300块</t>
  </si>
  <si>
    <t>60S/100A++/80A+/60A</t>
  </si>
  <si>
    <t>轨道12封灯箱2连装</t>
  </si>
  <si>
    <t>轨道12封灯箱2连装5组套装-10块</t>
  </si>
  <si>
    <t>1S/2A++/1A+/1A（单位：组）</t>
  </si>
  <si>
    <t>轨道12封灯箱2连装15组套装-30块</t>
  </si>
  <si>
    <t>3S/6A++/3A+/3A（单位：组）</t>
  </si>
  <si>
    <t>轨道12封灯箱2连装25组套装-50块</t>
  </si>
  <si>
    <t>5S/10A++/5A+/5A（单位：组）</t>
  </si>
  <si>
    <t>轨道12封灯箱2连装50组套装-100块</t>
  </si>
  <si>
    <t>10S/20A++/10A+/10A（单位：组）</t>
  </si>
  <si>
    <t>轨道12封灯箱2连装75组套装-150块</t>
  </si>
  <si>
    <t>15S/30A++/15A+/15A（单位：组）</t>
  </si>
  <si>
    <t>轨道12封灯箱2连装150组套装-300块</t>
  </si>
  <si>
    <t>30S/60A++/30A+/30A（单位：组）</t>
  </si>
  <si>
    <t>轨道12封灯箱3连装</t>
  </si>
  <si>
    <t>轨道12封灯箱3连装+屏蔽门贴</t>
  </si>
  <si>
    <t>轨道12封灯箱3连装+屏蔽门贴10组套装-30块</t>
  </si>
  <si>
    <t>2S/4A++/2A+/2A（单位：组）</t>
  </si>
  <si>
    <t>轨道12封灯箱3连装+屏蔽门贴20组套装-60块</t>
  </si>
  <si>
    <t>4S/8A++/4A+/4A（单位：组）</t>
  </si>
  <si>
    <t>轨道12封灯箱3连装+屏蔽门贴30组套装-90块</t>
  </si>
  <si>
    <t>6S/12A++/6A+/6A（单位：组）</t>
  </si>
  <si>
    <t>轨道12封灯箱3连装+屏蔽门贴50组套装-150块</t>
  </si>
  <si>
    <t>轨道12封灯箱3连装+屏蔽门贴100组套装-300块</t>
  </si>
  <si>
    <t>20S/40A++/20A+/20A（单位：组）</t>
  </si>
  <si>
    <t>6封灯箱</t>
  </si>
  <si>
    <t>6封灯箱（块）</t>
  </si>
  <si>
    <t>福田站（S）</t>
  </si>
  <si>
    <t>6封灯箱套装（3号线）</t>
  </si>
  <si>
    <t>6封灯箱套装 - 5块</t>
  </si>
  <si>
    <t>屏蔽门贴</t>
  </si>
  <si>
    <t>3号线高架站屏蔽门贴4连装</t>
  </si>
  <si>
    <t>3号线高架站单边屏蔽门贴</t>
  </si>
  <si>
    <t>备注：</t>
  </si>
  <si>
    <t>1、 分站购买12封灯箱申请连排的广告位置投放须加收15％的媒体费用；</t>
  </si>
  <si>
    <t>2、 分站购买12封灯箱贴纸增大须加收15％的媒体费用；</t>
  </si>
  <si>
    <t>3、 所有媒体最短预定期限为连续的4周，低于4周的短期发布需加收15%的媒体费用；</t>
  </si>
  <si>
    <t>4、 所有预定会以先到先得的形式，灯箱套装为不定位发布，最终视媒体档期而定，具体点位由深铁商业安排。</t>
  </si>
  <si>
    <t>5、灯箱如需配套局部（整侧墙贴面积的80%以内）墙贴发布，需加收50%媒体附加费；制作费按378/㎡*实际面积收取，如涉及高空作业还再加收5000元高空作业费用。具体发布面积以实际测量MR尺寸为准。</t>
  </si>
  <si>
    <t>6、灯箱如需配套整侧墙贴发布，需加收100%媒体附加费；制作费按378/㎡*实际面积收取，如涉及高空作业还再加收5000元高空作业费用。具体发布面积以实际测量MR尺寸为准。</t>
  </si>
  <si>
    <t>梯牌、梯顶贴、巨型看板、U型区贴媒体</t>
  </si>
  <si>
    <t>梯牌</t>
  </si>
  <si>
    <t>梯牌（条）</t>
  </si>
  <si>
    <t>110/块</t>
  </si>
  <si>
    <t>数量各异</t>
  </si>
  <si>
    <t>梯顶贴</t>
  </si>
  <si>
    <t>Y1</t>
  </si>
  <si>
    <t>13,000/梯</t>
  </si>
  <si>
    <t>U型发布</t>
  </si>
  <si>
    <t>Y2/Y3/T1/T2</t>
  </si>
  <si>
    <t>T1/T2/T3/T4</t>
  </si>
  <si>
    <t>少年宫站（3号线）</t>
  </si>
  <si>
    <t>T1/T2</t>
  </si>
  <si>
    <t>65,000/梯</t>
  </si>
  <si>
    <t>68,000/梯</t>
  </si>
  <si>
    <t>T1/T2/T3/T4/T5/T6/T7/T8</t>
  </si>
  <si>
    <t>梯顶贴-三面发布</t>
  </si>
  <si>
    <t>11,000/梯</t>
  </si>
  <si>
    <t>梯顶品牌区</t>
  </si>
  <si>
    <t>T1+T2+17块玻璃围栏贴</t>
  </si>
  <si>
    <t>巨型看板</t>
  </si>
  <si>
    <t>巨型看板（10号线）</t>
  </si>
  <si>
    <t>TK01/TK02（约35.7㎡/块）</t>
  </si>
  <si>
    <t>28,000/梯</t>
  </si>
  <si>
    <t>TK03（约36.4㎡）</t>
  </si>
  <si>
    <t>TK01/TK02/TK03（约22.5㎡/块）</t>
  </si>
  <si>
    <t>25,000/梯</t>
  </si>
  <si>
    <t>TK04（约8.2㎡）</t>
  </si>
  <si>
    <t>18,000/梯</t>
  </si>
  <si>
    <t>TK01/TK02/TK03（约30.2㎡/块）</t>
  </si>
  <si>
    <t>TK01/TK08（约23.3㎡/块）</t>
  </si>
  <si>
    <t>TK02（约24.8㎡）</t>
  </si>
  <si>
    <t>TK03（约24.0㎡）</t>
  </si>
  <si>
    <t>TK04/TK05（约29.8㎡/块）</t>
  </si>
  <si>
    <t>TK06（约23.3㎡）</t>
  </si>
  <si>
    <t>TK07（约25.0㎡）</t>
  </si>
  <si>
    <t>TK01（约25.2㎡）</t>
  </si>
  <si>
    <t>TK02（约25.6㎡）</t>
  </si>
  <si>
    <t>TK03/TK04（约26.1㎡/块）</t>
  </si>
  <si>
    <t>TK01/TK02（约21.8㎡/块）</t>
  </si>
  <si>
    <t>TK03/TK04（约21.3㎡/块）</t>
  </si>
  <si>
    <t>TK01/TK02/TK03/TK04/TK05/TK06（约2.0㎡/块）</t>
  </si>
  <si>
    <t>16,000/梯</t>
  </si>
  <si>
    <t>TK07/TK08（约1.9㎡/块）</t>
  </si>
  <si>
    <t>1、梯牌（条）如需配套局部墙贴发布，需加收50%媒体附加费；制作费按378/㎡*实际面积收取，如涉及高空作业还再加收5000元高空作业费用。具体发布面积以实际测量MR尺寸为准。</t>
  </si>
  <si>
    <t>2、梯牌（条）如需配套整侧墙贴发布，需加收100%媒体附加费；制作费按378/㎡*实际面积收取，如涉及高空作业还再加收5000元高空作业费用。具体发布面积以实际测量MR尺寸为准。</t>
  </si>
  <si>
    <t>3、所有媒体数量、尺寸和具体位置如遇调整，请以最新公布MR为准。</t>
  </si>
  <si>
    <t>大牌媒体（3号线）</t>
  </si>
  <si>
    <t>3号线大牌</t>
  </si>
  <si>
    <t>单边大牌（路轨往福保方向共10块）</t>
  </si>
  <si>
    <t>单边大牌（路轨往双龙方向共11块）</t>
  </si>
  <si>
    <t>1、大牌媒体如需配合屏蔽门贴发布，则需加收15%媒体附加费。</t>
  </si>
  <si>
    <t>2、屏蔽门贴创意设计需经审批才可发布，屏蔽门贴上画费按实际尺寸报价。</t>
  </si>
  <si>
    <t>3、福田站大牌需单边购买不可拆分。</t>
  </si>
  <si>
    <t>深圳地铁2（三期）、3、6、8（一期）、10号线平面广告短期经营刊例价</t>
  </si>
  <si>
    <t>梯顶灯箱、超大灯箱媒体（2号线/3号线/6号线/8号线/10号线）</t>
  </si>
  <si>
    <t>梯顶灯箱</t>
  </si>
  <si>
    <t>3号线梯顶灯箱
（块）</t>
  </si>
  <si>
    <t>站台往站厅</t>
  </si>
  <si>
    <t>XH01/XH02（约10㎡/块）</t>
  </si>
  <si>
    <t>超大灯箱</t>
  </si>
  <si>
    <t>10号线超大灯箱
（横版/块）</t>
  </si>
  <si>
    <t>站厅</t>
  </si>
  <si>
    <t>XH02/XH03（约15.7㎡/块）</t>
  </si>
  <si>
    <t>XH01/XH04（约23.5㎡/块）</t>
  </si>
  <si>
    <t>通道</t>
  </si>
  <si>
    <t>TH01/TH02（约23.5㎡/块）</t>
  </si>
  <si>
    <t>XH01/XH02/XH03（约15.7㎡/块）</t>
  </si>
  <si>
    <t>XH02/XH04（约15.7㎡/块）</t>
  </si>
  <si>
    <t>站厅（转角）</t>
  </si>
  <si>
    <t>XH01/XH03（约13.7㎡/块）</t>
  </si>
  <si>
    <t>XH01/XH02/XH06/XH07/XH08（约24.8㎡/块）</t>
  </si>
  <si>
    <t>XS03/XS04/XS05（约7.2㎡/块）</t>
  </si>
  <si>
    <t>XH01（约10.5㎡）</t>
  </si>
  <si>
    <t>XH02/XH03/XH04（约15.7㎡/块）</t>
  </si>
  <si>
    <t>站厅/通道</t>
  </si>
  <si>
    <t>每块约6.9㎡</t>
  </si>
  <si>
    <t>XH01（约23.5㎡）</t>
  </si>
  <si>
    <t>详见MR</t>
  </si>
  <si>
    <t>6号线超大灯箱
（横版/块）</t>
  </si>
  <si>
    <t>每块约7.9㎡</t>
  </si>
  <si>
    <t>夹层</t>
  </si>
  <si>
    <t>每块约10.5㎡</t>
  </si>
  <si>
    <t>站厅/换乘通道</t>
  </si>
  <si>
    <t>每块约16.5㎡</t>
  </si>
  <si>
    <t>每块约18.9㎡</t>
  </si>
  <si>
    <t>每块约23.3㎡</t>
  </si>
  <si>
    <t>每块约15.7㎡</t>
  </si>
  <si>
    <t>6号线超大灯箱
（竖版/块）</t>
  </si>
  <si>
    <t>每块约4.2㎡</t>
  </si>
  <si>
    <t>6号线超大灯箱套装-5块
（竖版）</t>
  </si>
  <si>
    <t>1A++/2A+/2A</t>
  </si>
  <si>
    <t>2/8号线超大灯箱
（横版/块）</t>
  </si>
  <si>
    <t>海山站</t>
  </si>
  <si>
    <t>每块约14.3㎡</t>
  </si>
  <si>
    <t>莲塘口岸站</t>
  </si>
  <si>
    <t>每块约13.4㎡</t>
  </si>
  <si>
    <t>沙头角站</t>
  </si>
  <si>
    <t>每块约15.2㎡</t>
  </si>
  <si>
    <t>仙湖路站</t>
  </si>
  <si>
    <t>莲塘站</t>
  </si>
  <si>
    <t>梧桐山南站</t>
  </si>
  <si>
    <t>每块约28.7㎡</t>
  </si>
  <si>
    <t>深外高中站</t>
  </si>
  <si>
    <t>每块约8.3㎡</t>
  </si>
  <si>
    <t>盐田路站</t>
  </si>
  <si>
    <t>3号线超大灯箱
（横版/块）</t>
  </si>
  <si>
    <t>XH01（约18.5㎡）</t>
  </si>
  <si>
    <t>XH02（约27.8㎡）</t>
  </si>
  <si>
    <t>XH03（约41.8㎡）</t>
  </si>
  <si>
    <t>XH01/XH02（约37.5㎡/块）</t>
  </si>
  <si>
    <t>XH01/XH02/XH03/XH04/XH05/XH07（约9.5㎡/块）</t>
  </si>
  <si>
    <t>站厅X01（约18.8㎡）</t>
  </si>
  <si>
    <t>站厅X02（约17.5㎡）</t>
  </si>
  <si>
    <t>1、 分站购买灯箱贴纸增大须加收15％的媒体费用；</t>
  </si>
  <si>
    <t>2、 所有媒体最短预定期限为连续的4周，低于4周的短期发布需加收15%的媒体费用；</t>
  </si>
  <si>
    <t>3、 所有预定会以先到先得的形式，最终视媒体档期而定，具体点位由深铁商业安排。</t>
  </si>
  <si>
    <t>站厅、站台媒体</t>
  </si>
  <si>
    <t>品牌站厅</t>
  </si>
  <si>
    <t>站厅1区</t>
  </si>
  <si>
    <t>12根圆柱+29块玻璃围栏贴+30块吊旗</t>
  </si>
  <si>
    <t>站厅2区</t>
  </si>
  <si>
    <t>11根圆柱+31块玻璃围栏贴+30块吊旗</t>
  </si>
  <si>
    <t>少年宫站
（3号线）</t>
  </si>
  <si>
    <t>14根方柱+30块玻璃围栏贴+30块吊旗</t>
  </si>
  <si>
    <t>13根方柱+72块玻璃围栏贴+40块吊旗</t>
  </si>
  <si>
    <t>12根方柱+45块玻璃围栏贴+32块吊旗</t>
  </si>
  <si>
    <t>14根方柱+38块玻璃围栏贴+36块吊旗</t>
  </si>
  <si>
    <t>福田口岸站
（10号线）</t>
  </si>
  <si>
    <t>14根圆柱+30块玻璃围栏贴+局部地贴</t>
  </si>
  <si>
    <t>14根方柱+13块玻璃围栏贴+34块吊旗</t>
  </si>
  <si>
    <t>福民站
（10号线）</t>
  </si>
  <si>
    <t>14根柱子+26块玻璃围栏贴+4块地贴</t>
  </si>
  <si>
    <t>18根柱子+15块玻璃围栏贴</t>
  </si>
  <si>
    <t>14根方柱+24块玻璃围栏贴+4块地贴</t>
  </si>
  <si>
    <t>10根柱子+14块玻璃围栏贴</t>
  </si>
  <si>
    <t>10根柱子+4块玻璃围栏贴+12块吊旗</t>
  </si>
  <si>
    <t>6根柱子+21块玻璃围栏贴+4块地贴+1块垂直电梯贴</t>
  </si>
  <si>
    <t>U型区贴T1+T2+12根柱子+61块玻璃围栏贴+28块吊旗</t>
  </si>
  <si>
    <t>6根柱子+30块玻璃围栏贴+8块吊旗+2块地贴+4块垂直电梯贴</t>
  </si>
  <si>
    <t>8根柱子+10块玻璃围栏贴+32块吊旗</t>
  </si>
  <si>
    <t>16根柱子+26块玻璃围栏贴+20块吊旗（预估）</t>
  </si>
  <si>
    <t>16根柱子+26块玻璃围栏贴+局部地贴（预估）</t>
  </si>
  <si>
    <t>柱子+玻璃围栏贴（以MR为准）</t>
  </si>
  <si>
    <t>站厅与站台同层</t>
  </si>
  <si>
    <t>媒体形式：包柱+玻璃围栏贴+吊旗（个别站无吊旗，以MR为准）
可选站点及媒体形式详见MR。【银湖站、松岗站无站厅媒体】</t>
  </si>
  <si>
    <t>3号线站厅品牌区</t>
  </si>
  <si>
    <t>站厅北墙贴</t>
  </si>
  <si>
    <t>4块12封灯箱+41㎡墙贴</t>
  </si>
  <si>
    <t>站厅西墙贴</t>
  </si>
  <si>
    <t>9块12封灯箱+80㎡墙贴</t>
  </si>
  <si>
    <t>站厅东墙贴</t>
  </si>
  <si>
    <t>5块12封灯箱+101㎡墙贴+30㎡地贴</t>
  </si>
  <si>
    <t>站厅X02品牌墙</t>
  </si>
  <si>
    <t>1块超大灯箱 X02（8000x2150mm）+9㎡墙贴</t>
  </si>
  <si>
    <t>站厅南墙品牌区</t>
  </si>
  <si>
    <t>3块超大动感灯箱XH02/XH04/XH06（共约93㎡）</t>
  </si>
  <si>
    <t>因有两种尺寸，上画已含2款动感效果费用（8000元/款）</t>
  </si>
  <si>
    <t>10块12封灯箱+103㎡墙贴</t>
  </si>
  <si>
    <t>站厅东墙贴A</t>
  </si>
  <si>
    <t>2块12封灯箱+2块6封灯箱+91㎡墙贴</t>
  </si>
  <si>
    <t>站厅东墙贴B</t>
  </si>
  <si>
    <t>2块12封灯箱+1块6封灯箱+46㎡墙贴</t>
  </si>
  <si>
    <t>站厅南墙贴A</t>
  </si>
  <si>
    <t>2块12封灯箱+2块6封灯箱+77㎡墙贴</t>
  </si>
  <si>
    <t>站厅西墙贴ABC</t>
  </si>
  <si>
    <t>2块12封灯箱+4块6封灯箱+132㎡墙贴</t>
  </si>
  <si>
    <t>站厅西墙贴ABC（加强版）</t>
  </si>
  <si>
    <t>2块12封灯箱+4块6封灯箱+210㎡墙贴</t>
  </si>
  <si>
    <t>夹层-南墙贴ABC</t>
  </si>
  <si>
    <t>3块12封灯箱+70㎡墙贴</t>
  </si>
  <si>
    <t>夹层-北墙贴ABC</t>
  </si>
  <si>
    <t>4块12封灯箱+2块4封灯箱+84㎡墙贴</t>
  </si>
  <si>
    <t>站厅西北墙贴ABC</t>
  </si>
  <si>
    <t>6块12封灯箱+66㎡墙贴</t>
  </si>
  <si>
    <t>站厅东南墙贴A</t>
  </si>
  <si>
    <t>3块12封灯箱+28㎡墙贴</t>
  </si>
  <si>
    <t>站厅西墙贴A</t>
  </si>
  <si>
    <t>5块12封灯箱+35㎡墙贴</t>
  </si>
  <si>
    <t>4块12封灯箱+30㎡墙贴</t>
  </si>
  <si>
    <t>站厅东南墙贴B</t>
  </si>
  <si>
    <t>3块12封灯箱+30㎡墙贴</t>
  </si>
  <si>
    <t>站厅北墙贴C</t>
  </si>
  <si>
    <t>站厅南墙贴B</t>
  </si>
  <si>
    <t>5块12封灯箱+40㎡墙贴</t>
  </si>
  <si>
    <t>站厅北墙贴A+B</t>
  </si>
  <si>
    <t>9块12封灯箱+90㎡墙贴</t>
  </si>
  <si>
    <t>6号线站厅品牌区</t>
  </si>
  <si>
    <t>3块12封灯箱+墙贴</t>
  </si>
  <si>
    <t>站厅南墙贴A+B</t>
  </si>
  <si>
    <t>6块12封灯箱+墙贴</t>
  </si>
  <si>
    <t>10号线站厅品牌区</t>
  </si>
  <si>
    <t>2块12封灯箱+墙贴</t>
  </si>
  <si>
    <t>站厅东墙贴C</t>
  </si>
  <si>
    <t>3块12封灯箱+51㎡墙贴</t>
  </si>
  <si>
    <t>站厅西墙贴B</t>
  </si>
  <si>
    <t>4块12封灯箱+墙贴</t>
  </si>
  <si>
    <t>站厅品牌墙A</t>
  </si>
  <si>
    <t>7块超大灯箱+165㎡墙贴</t>
  </si>
  <si>
    <t>站厅品牌墙B</t>
  </si>
  <si>
    <t>1块超大灯箱+墙贴</t>
  </si>
  <si>
    <t>63㎡墙贴</t>
  </si>
  <si>
    <t>站厅北墙贴A</t>
  </si>
  <si>
    <t>站厅北墙贴B</t>
  </si>
  <si>
    <t>2块12封灯箱+26㎡墙贴</t>
  </si>
  <si>
    <t>3块12封灯箱+55㎡墙贴</t>
  </si>
  <si>
    <t>站厅南墙贴C</t>
  </si>
  <si>
    <t>2/8号线站厅品牌区</t>
  </si>
  <si>
    <t>站厅南墙贴</t>
  </si>
  <si>
    <t>站台</t>
  </si>
  <si>
    <t>品牌站台</t>
  </si>
  <si>
    <t>站台3区</t>
  </si>
  <si>
    <t>8根圆柱+48.9㎡垂直电梯墙贴</t>
  </si>
  <si>
    <t>站台9区</t>
  </si>
  <si>
    <t>8根圆柱+83.9㎡垂直电梯墙贴</t>
  </si>
  <si>
    <t>站台（1区+2区）</t>
  </si>
  <si>
    <t>16根圆柱</t>
  </si>
  <si>
    <t>站台（7区+8区）</t>
  </si>
  <si>
    <t>站台（4区+5区）</t>
  </si>
  <si>
    <t>12根圆柱</t>
  </si>
  <si>
    <t>站台（10区+11区）</t>
  </si>
  <si>
    <t>站台6区</t>
  </si>
  <si>
    <t>15根方柱</t>
  </si>
  <si>
    <t>站台12区</t>
  </si>
  <si>
    <t>16根方柱</t>
  </si>
  <si>
    <t>14根方柱</t>
  </si>
  <si>
    <t>柱子（数量以MR为准）</t>
  </si>
  <si>
    <t>3,300/根</t>
  </si>
  <si>
    <t>候车区（1区+2区）</t>
  </si>
  <si>
    <t>20根方柱（3面/根）</t>
  </si>
  <si>
    <t>媒体形式：包柱；可选站点详见MR。【报价不含公明广场站、长圳站】</t>
  </si>
  <si>
    <t>站台品牌区</t>
  </si>
  <si>
    <t>负三站台西墙贴</t>
  </si>
  <si>
    <t>1块超大灯箱Y01（8700×1615mm）+3块12封灯箱+45㎡墙贴</t>
  </si>
  <si>
    <t>该品牌区12封为动感灯箱，单款画面增加动感发布效果需加收5000元/款上画费</t>
  </si>
  <si>
    <t>负三站台东墙贴</t>
  </si>
  <si>
    <t>1块超大灯箱Y02（8000×1615mm ）+7块12封灯箱+126㎡墙贴</t>
  </si>
  <si>
    <t>负四站台西墙贴</t>
  </si>
  <si>
    <t>1块超大灯箱Z01（8000×1615mm）+3块12封灯箱+38㎡墙贴</t>
  </si>
  <si>
    <t>负四站台东墙贴</t>
  </si>
  <si>
    <t>1块超大灯箱Z02（10600×1615mm）+9块12封灯箱+113㎡墙贴</t>
  </si>
  <si>
    <t>站台西墙贴</t>
  </si>
  <si>
    <t>10块12封灯箱+160㎡墙贴</t>
  </si>
  <si>
    <t>站台西墙贴+南墙贴ABCD</t>
  </si>
  <si>
    <t>10块12封灯箱+288㎡墙贴</t>
  </si>
  <si>
    <t>站台东墙贴A</t>
  </si>
  <si>
    <t>3块12封灯箱+80㎡墙贴</t>
  </si>
  <si>
    <t>站台东墙贴B</t>
  </si>
  <si>
    <t>2块12封灯箱+30㎡墙贴</t>
  </si>
  <si>
    <t>站台东墙贴B（加强版）</t>
  </si>
  <si>
    <t>2块12封灯箱+104㎡墙贴+104㎡地贴+1根包柱</t>
  </si>
  <si>
    <t>站台东墙贴C</t>
  </si>
  <si>
    <t>2块12封灯箱+60㎡墙贴</t>
  </si>
  <si>
    <t>站台北墙贴</t>
  </si>
  <si>
    <t>2块12封灯箱+31㎡墙贴</t>
  </si>
  <si>
    <t>站台南墙贴A</t>
  </si>
  <si>
    <t>3块12封灯箱+46㎡墙贴</t>
  </si>
  <si>
    <t>站台南墙贴B</t>
  </si>
  <si>
    <t>3块12封灯箱+44㎡墙贴</t>
  </si>
  <si>
    <t>通道媒体</t>
  </si>
  <si>
    <t>站点</t>
  </si>
  <si>
    <t>品牌换乘通道</t>
  </si>
  <si>
    <t>购物公园站
（3号线）</t>
  </si>
  <si>
    <t>荣耀之门加强版</t>
  </si>
  <si>
    <t>5块12封灯箱+180㎡墙贴+阶梯贴</t>
  </si>
  <si>
    <t>换乘通道北墙贴A</t>
  </si>
  <si>
    <t>7块12封灯箱+150㎡墙贴</t>
  </si>
  <si>
    <t>时尚空间加强版</t>
  </si>
  <si>
    <t>8块12封灯箱+133㎡墙贴+阶梯贴+29㎡局部地贴</t>
  </si>
  <si>
    <t>凯旋之门</t>
  </si>
  <si>
    <t>2块超大灯箱T01（17570x1615mm）+T02（10850x1615mm）+37㎡墙贴</t>
  </si>
  <si>
    <t>黄金走廊</t>
  </si>
  <si>
    <t>超级星光大道</t>
  </si>
  <si>
    <t>163㎡墙贴+80㎡地贴+85㎡扶梯贴+15块吊旗</t>
  </si>
  <si>
    <t>换乘通道南北墙贴</t>
  </si>
  <si>
    <t>1块12封灯箱+54㎡墙贴</t>
  </si>
  <si>
    <t>换乘北墙贴A</t>
  </si>
  <si>
    <t>3块12封灯箱+57㎡墙贴</t>
  </si>
  <si>
    <t>换乘西墙贴A+B</t>
  </si>
  <si>
    <t>4块12封灯箱+83㎡墙贴</t>
  </si>
  <si>
    <t>岗厦站
（10号线）</t>
  </si>
  <si>
    <t>换乘走廊</t>
  </si>
  <si>
    <t>61㎡墙贴</t>
  </si>
  <si>
    <t>科学馆站
（6号线）</t>
  </si>
  <si>
    <t>换乘通道东侧</t>
  </si>
  <si>
    <t>6块12封灯箱+413㎡墙贴</t>
  </si>
  <si>
    <t>换乘通道西侧</t>
  </si>
  <si>
    <t>7块12封灯箱+252㎡墙贴</t>
  </si>
  <si>
    <t>通新岭站
（6号线）</t>
  </si>
  <si>
    <t>6换3通道</t>
  </si>
  <si>
    <t>3换6通道</t>
  </si>
  <si>
    <t>八卦岭站
（6号线）</t>
  </si>
  <si>
    <t>换乘通道A</t>
  </si>
  <si>
    <t>孖岭站
（10号线）</t>
  </si>
  <si>
    <t>换乘南墙贴</t>
  </si>
  <si>
    <t>换乘北墙贴</t>
  </si>
  <si>
    <t>5块12封灯箱+墙贴</t>
  </si>
  <si>
    <t>品牌通道</t>
  </si>
  <si>
    <t>F通道-西墙贴</t>
  </si>
  <si>
    <t>4块12封灯箱+98㎡墙贴</t>
  </si>
  <si>
    <t>F通道-东墙贴</t>
  </si>
  <si>
    <t>108㎡墙贴</t>
  </si>
  <si>
    <t>G通道-西墙贴</t>
  </si>
  <si>
    <t>60㎡墙贴</t>
  </si>
  <si>
    <t>G通道-东墙贴</t>
  </si>
  <si>
    <t>69㎡墙贴</t>
  </si>
  <si>
    <t>D通道-南北墙贴</t>
  </si>
  <si>
    <t>5块12封灯箱+135㎡墙贴</t>
  </si>
  <si>
    <t>E通道-东墙贴AB+西墙贴AB（东西）</t>
  </si>
  <si>
    <t>17块12封灯箱+258㎡墙贴</t>
  </si>
  <si>
    <t>H通道</t>
  </si>
  <si>
    <t>8块12封灯箱+115㎡墙贴</t>
  </si>
  <si>
    <t>1通道</t>
  </si>
  <si>
    <t>17块6封灯箱+272㎡墙贴+2根柱子</t>
  </si>
  <si>
    <t>31通道-ABC+梯顶（下）</t>
  </si>
  <si>
    <t>5块6封灯箱+145㎡墙贴+148㎡墙贴</t>
  </si>
  <si>
    <t>A通道-东西墙贴</t>
  </si>
  <si>
    <t>4块12封灯箱+70㎡墙贴</t>
  </si>
  <si>
    <t>B通道-东西墙贴（加强版）</t>
  </si>
  <si>
    <t>4块12封灯箱+61㎡墙贴+42㎡墙贴</t>
  </si>
  <si>
    <t>B通道</t>
  </si>
  <si>
    <t>6块12封灯箱+152㎡墙贴</t>
  </si>
  <si>
    <t>D通道</t>
  </si>
  <si>
    <t>130㎡墙贴</t>
  </si>
  <si>
    <t>A通道-西墙贴</t>
  </si>
  <si>
    <t>1块12封灯箱+13㎡墙贴</t>
  </si>
  <si>
    <t>F通道-西墙贴AB</t>
  </si>
  <si>
    <t>33㎡墙贴</t>
  </si>
  <si>
    <t>B通道-南北墙贴</t>
  </si>
  <si>
    <t>200㎡墙贴</t>
  </si>
  <si>
    <t>莲花村站
（3号线）</t>
  </si>
  <si>
    <t>C通道-东西墙贴</t>
  </si>
  <si>
    <t>8块12封灯箱+68㎡墙贴</t>
  </si>
  <si>
    <t>列车媒体</t>
  </si>
  <si>
    <t>变更类型</t>
  </si>
  <si>
    <t>无调整</t>
  </si>
  <si>
    <t>列车</t>
  </si>
  <si>
    <t>品牌列车</t>
  </si>
  <si>
    <t>品牌内包车</t>
  </si>
  <si>
    <t>3号线单列</t>
  </si>
  <si>
    <t>车厢看板+车窗贴+车门视窗贴+车椅侧贴</t>
  </si>
  <si>
    <t>6号线单列</t>
  </si>
  <si>
    <t>10号线单列</t>
  </si>
  <si>
    <t>创意内包车</t>
  </si>
  <si>
    <t>车窗贴+车窗车身贴+车门视窗贴+车椅侧贴+车门车身贴+车厢连接处贴纸</t>
  </si>
  <si>
    <t>调整</t>
  </si>
  <si>
    <t>明星专列</t>
  </si>
  <si>
    <t>车窗贴+车窗车身贴+车门视窗贴+车椅侧贴+车门车身贴+车厢连接处贴纸+顶贴+地贴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</si>
</sst>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_ "/>
    <numFmt numFmtId="177" formatCode="_ \¥* #,##0.00_ ;_ \¥* \-#,##0.00_ ;_ \¥* &quot;-&quot;??_ ;_ @_ "/>
    <numFmt numFmtId="178" formatCode="0.0"/>
  </numFmts>
  <fonts count="49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20"/>
      <name val="微软雅黑"/>
      <charset val="134"/>
    </font>
    <font>
      <b/>
      <sz val="14"/>
      <color theme="0"/>
      <name val="微软雅黑"/>
      <charset val="134"/>
    </font>
    <font>
      <b/>
      <sz val="10"/>
      <color theme="1" tint="0.249977111117893"/>
      <name val="微软雅黑"/>
      <charset val="134"/>
    </font>
    <font>
      <sz val="10"/>
      <color theme="1" tint="0.249977111117893"/>
      <name val="微软雅黑"/>
      <charset val="134"/>
    </font>
    <font>
      <sz val="20"/>
      <color theme="1" tint="0.249977111117893"/>
      <name val="微软雅黑"/>
      <charset val="134"/>
    </font>
    <font>
      <sz val="9"/>
      <color theme="1" tint="0.249977111117893"/>
      <name val="微软雅黑"/>
      <charset val="134"/>
    </font>
    <font>
      <sz val="11"/>
      <color theme="1"/>
      <name val="微软雅黑"/>
      <charset val="134"/>
    </font>
    <font>
      <sz val="20"/>
      <color theme="1"/>
      <name val="微软雅黑"/>
      <charset val="134"/>
    </font>
    <font>
      <sz val="6"/>
      <color theme="1"/>
      <name val="微软雅黑"/>
      <charset val="134"/>
    </font>
    <font>
      <b/>
      <sz val="10"/>
      <name val="微软雅黑"/>
      <charset val="134"/>
    </font>
    <font>
      <sz val="9"/>
      <name val="微软雅黑"/>
      <charset val="134"/>
    </font>
    <font>
      <sz val="8"/>
      <name val="微软雅黑"/>
      <charset val="134"/>
    </font>
    <font>
      <sz val="6"/>
      <name val="微软雅黑"/>
      <charset val="134"/>
    </font>
    <font>
      <sz val="11"/>
      <color theme="1"/>
      <name val="Microsoft YaHei Light"/>
      <charset val="134"/>
    </font>
    <font>
      <b/>
      <sz val="9"/>
      <name val="Microsoft YaHei Light"/>
      <charset val="134"/>
    </font>
    <font>
      <b/>
      <sz val="9"/>
      <color rgb="FFFFFFFF"/>
      <name val="Microsoft YaHei Light"/>
      <charset val="134"/>
    </font>
    <font>
      <b/>
      <sz val="10"/>
      <color rgb="FF404040"/>
      <name val="Microsoft YaHei Light"/>
      <charset val="134"/>
    </font>
    <font>
      <b/>
      <sz val="10"/>
      <color theme="1"/>
      <name val="Microsoft YaHei Light"/>
      <charset val="134"/>
    </font>
    <font>
      <b/>
      <sz val="10"/>
      <color rgb="FF0070C0"/>
      <name val="Microsoft YaHei Light"/>
      <charset val="134"/>
    </font>
    <font>
      <sz val="9"/>
      <color rgb="FF404040"/>
      <name val="Microsoft YaHei Light"/>
      <charset val="134"/>
    </font>
    <font>
      <sz val="10"/>
      <color theme="1"/>
      <name val="Microsoft YaHei Light"/>
      <charset val="134"/>
    </font>
    <font>
      <sz val="10"/>
      <color rgb="FF0070C0"/>
      <name val="Microsoft YaHei Light"/>
      <charset val="134"/>
    </font>
    <font>
      <sz val="7"/>
      <color rgb="FF404040"/>
      <name val="Microsoft YaHei Light"/>
      <charset val="134"/>
    </font>
    <font>
      <b/>
      <sz val="9"/>
      <color rgb="FF404040"/>
      <name val="Microsoft YaHei Light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name val="Tahoma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6A7E2"/>
        <bgColor indexed="64"/>
      </patternFill>
    </fill>
    <fill>
      <patternFill patternType="solid">
        <fgColor rgb="FF32CEBD"/>
        <bgColor indexed="64"/>
      </patternFill>
    </fill>
    <fill>
      <patternFill patternType="solid">
        <fgColor rgb="FFFA749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3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7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4" fillId="13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8" fillId="0" borderId="0"/>
    <xf numFmtId="43" fontId="0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0"/>
    <xf numFmtId="0" fontId="38" fillId="0" borderId="0"/>
    <xf numFmtId="0" fontId="35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12" borderId="25" applyNumberFormat="0" applyFont="0" applyAlignment="0" applyProtection="0">
      <alignment vertical="center"/>
    </xf>
    <xf numFmtId="0" fontId="38" fillId="0" borderId="0"/>
    <xf numFmtId="0" fontId="35" fillId="2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38" fillId="0" borderId="0"/>
    <xf numFmtId="0" fontId="35" fillId="30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8" fillId="0" borderId="0"/>
    <xf numFmtId="0" fontId="35" fillId="15" borderId="0" applyNumberFormat="0" applyBorder="0" applyAlignment="0" applyProtection="0">
      <alignment vertical="center"/>
    </xf>
    <xf numFmtId="0" fontId="45" fillId="24" borderId="29" applyNumberFormat="0" applyAlignment="0" applyProtection="0">
      <alignment vertical="center"/>
    </xf>
    <xf numFmtId="0" fontId="42" fillId="24" borderId="28" applyNumberFormat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38" fillId="0" borderId="0"/>
    <xf numFmtId="0" fontId="26" fillId="11" borderId="23" applyNumberFormat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46" fillId="0" borderId="30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/>
    <xf numFmtId="0" fontId="37" fillId="39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38" fillId="0" borderId="0"/>
    <xf numFmtId="0" fontId="37" fillId="16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6" fillId="0" borderId="0" applyFont="0" applyFill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41" fillId="0" borderId="0"/>
  </cellStyleXfs>
  <cellXfs count="167">
    <xf numFmtId="0" fontId="0" fillId="0" borderId="0" xfId="0">
      <alignment vertical="center"/>
    </xf>
    <xf numFmtId="0" fontId="1" fillId="2" borderId="0" xfId="112" applyFont="1" applyFill="1">
      <alignment vertical="center"/>
    </xf>
    <xf numFmtId="0" fontId="1" fillId="0" borderId="0" xfId="112" applyFont="1">
      <alignment vertical="center"/>
    </xf>
    <xf numFmtId="0" fontId="2" fillId="0" borderId="0" xfId="112" applyFont="1" applyAlignment="1">
      <alignment horizontal="center" vertical="center"/>
    </xf>
    <xf numFmtId="0" fontId="1" fillId="0" borderId="0" xfId="112" applyFont="1" applyFill="1" applyAlignment="1">
      <alignment horizontal="center" vertical="center"/>
    </xf>
    <xf numFmtId="0" fontId="1" fillId="0" borderId="0" xfId="112" applyFont="1" applyAlignment="1">
      <alignment horizontal="center" vertical="center"/>
    </xf>
    <xf numFmtId="0" fontId="3" fillId="3" borderId="0" xfId="121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1" xfId="112" applyFont="1" applyFill="1" applyBorder="1" applyAlignment="1">
      <alignment horizontal="center" vertical="center"/>
    </xf>
    <xf numFmtId="37" fontId="5" fillId="0" borderId="1" xfId="122" applyNumberFormat="1" applyFont="1" applyFill="1" applyBorder="1" applyAlignment="1">
      <alignment horizontal="center" vertical="center" wrapText="1"/>
    </xf>
    <xf numFmtId="176" fontId="5" fillId="0" borderId="1" xfId="122" applyNumberFormat="1" applyFont="1" applyFill="1" applyBorder="1" applyAlignment="1">
      <alignment horizontal="center" vertical="center" wrapText="1"/>
    </xf>
    <xf numFmtId="176" fontId="5" fillId="0" borderId="1" xfId="112" applyNumberFormat="1" applyFont="1" applyFill="1" applyBorder="1" applyAlignment="1">
      <alignment horizontal="center" vertical="center" wrapText="1"/>
    </xf>
    <xf numFmtId="37" fontId="5" fillId="2" borderId="1" xfId="122" applyNumberFormat="1" applyFont="1" applyFill="1" applyBorder="1" applyAlignment="1">
      <alignment vertical="center" wrapText="1"/>
    </xf>
    <xf numFmtId="3" fontId="5" fillId="0" borderId="1" xfId="112" applyNumberFormat="1" applyFont="1" applyFill="1" applyBorder="1" applyAlignment="1">
      <alignment horizontal="center" vertical="center"/>
    </xf>
    <xf numFmtId="0" fontId="5" fillId="5" borderId="0" xfId="112" applyFont="1" applyFill="1">
      <alignment vertical="center"/>
    </xf>
    <xf numFmtId="0" fontId="5" fillId="0" borderId="0" xfId="112" applyFont="1" applyFill="1">
      <alignment vertical="center"/>
    </xf>
    <xf numFmtId="0" fontId="5" fillId="2" borderId="0" xfId="112" applyFont="1" applyFill="1">
      <alignment vertical="center"/>
    </xf>
    <xf numFmtId="0" fontId="5" fillId="0" borderId="0" xfId="112" applyFont="1">
      <alignment vertical="center"/>
    </xf>
    <xf numFmtId="0" fontId="5" fillId="2" borderId="0" xfId="112" applyFont="1" applyFill="1" applyAlignment="1">
      <alignment horizontal="left" vertical="center"/>
    </xf>
    <xf numFmtId="0" fontId="5" fillId="0" borderId="0" xfId="112" applyFont="1" applyAlignment="1">
      <alignment vertical="center"/>
    </xf>
    <xf numFmtId="0" fontId="6" fillId="0" borderId="0" xfId="112" applyFont="1" applyAlignment="1">
      <alignment horizontal="center" vertical="center"/>
    </xf>
    <xf numFmtId="0" fontId="6" fillId="0" borderId="0" xfId="112" applyFont="1" applyFill="1" applyAlignment="1">
      <alignment horizontal="center" vertical="center"/>
    </xf>
    <xf numFmtId="0" fontId="5" fillId="5" borderId="1" xfId="112" applyFont="1" applyFill="1" applyBorder="1" applyAlignment="1">
      <alignment horizontal="center" vertical="center"/>
    </xf>
    <xf numFmtId="0" fontId="5" fillId="0" borderId="1" xfId="122" applyFont="1" applyBorder="1" applyAlignment="1">
      <alignment horizontal="center" vertical="center" wrapText="1"/>
    </xf>
    <xf numFmtId="176" fontId="5" fillId="0" borderId="1" xfId="122" applyNumberFormat="1" applyFont="1" applyBorder="1" applyAlignment="1">
      <alignment horizontal="center" vertical="center" wrapText="1"/>
    </xf>
    <xf numFmtId="0" fontId="5" fillId="0" borderId="1" xfId="112" applyFont="1" applyBorder="1" applyAlignment="1">
      <alignment horizontal="center" vertical="center" wrapText="1"/>
    </xf>
    <xf numFmtId="38" fontId="5" fillId="0" borderId="1" xfId="112" applyNumberFormat="1" applyFont="1" applyBorder="1" applyAlignment="1">
      <alignment horizontal="center" vertical="center"/>
    </xf>
    <xf numFmtId="0" fontId="5" fillId="0" borderId="1" xfId="112" applyFont="1" applyFill="1" applyBorder="1" applyAlignment="1">
      <alignment horizontal="center" vertical="center" wrapText="1"/>
    </xf>
    <xf numFmtId="176" fontId="5" fillId="2" borderId="1" xfId="122" applyNumberFormat="1" applyFont="1" applyFill="1" applyBorder="1" applyAlignment="1">
      <alignment horizontal="center" vertical="center" wrapText="1"/>
    </xf>
    <xf numFmtId="0" fontId="5" fillId="2" borderId="1" xfId="112" applyFont="1" applyFill="1" applyBorder="1" applyAlignment="1">
      <alignment horizontal="center" vertical="center" wrapText="1"/>
    </xf>
    <xf numFmtId="176" fontId="5" fillId="2" borderId="1" xfId="112" applyNumberFormat="1" applyFont="1" applyFill="1" applyBorder="1" applyAlignment="1">
      <alignment horizontal="center" vertical="center" wrapText="1"/>
    </xf>
    <xf numFmtId="0" fontId="5" fillId="0" borderId="1" xfId="112" applyFont="1" applyBorder="1" applyAlignment="1">
      <alignment horizontal="left" vertical="center" wrapText="1"/>
    </xf>
    <xf numFmtId="0" fontId="5" fillId="0" borderId="1" xfId="112" applyFont="1" applyFill="1" applyBorder="1" applyAlignment="1">
      <alignment horizontal="left" vertical="center" wrapText="1"/>
    </xf>
    <xf numFmtId="0" fontId="5" fillId="2" borderId="1" xfId="112" applyFont="1" applyFill="1" applyBorder="1" applyAlignment="1">
      <alignment horizontal="left" vertical="center" wrapText="1"/>
    </xf>
    <xf numFmtId="37" fontId="5" fillId="2" borderId="1" xfId="122" applyNumberFormat="1" applyFont="1" applyFill="1" applyBorder="1" applyAlignment="1">
      <alignment horizontal="center" vertical="center" wrapText="1"/>
    </xf>
    <xf numFmtId="9" fontId="5" fillId="0" borderId="1" xfId="16" applyFont="1" applyFill="1" applyBorder="1" applyAlignment="1">
      <alignment horizontal="left" vertical="center" wrapText="1"/>
    </xf>
    <xf numFmtId="9" fontId="5" fillId="0" borderId="1" xfId="16" applyFont="1" applyBorder="1" applyAlignment="1">
      <alignment horizontal="left" vertical="center" wrapText="1"/>
    </xf>
    <xf numFmtId="0" fontId="5" fillId="2" borderId="1" xfId="122" applyFont="1" applyFill="1" applyBorder="1" applyAlignment="1">
      <alignment horizontal="center" vertical="center" wrapText="1"/>
    </xf>
    <xf numFmtId="37" fontId="5" fillId="0" borderId="1" xfId="122" applyNumberFormat="1" applyFont="1" applyBorder="1" applyAlignment="1">
      <alignment horizontal="center" vertical="center" wrapText="1"/>
    </xf>
    <xf numFmtId="0" fontId="7" fillId="2" borderId="0" xfId="122" applyFont="1" applyFill="1">
      <alignment vertical="center"/>
    </xf>
    <xf numFmtId="0" fontId="5" fillId="2" borderId="0" xfId="122" applyFont="1" applyFill="1">
      <alignment vertical="center"/>
    </xf>
    <xf numFmtId="0" fontId="5" fillId="2" borderId="0" xfId="122" applyFont="1" applyFill="1" applyAlignment="1">
      <alignment horizontal="center" vertical="center"/>
    </xf>
    <xf numFmtId="0" fontId="5" fillId="0" borderId="0" xfId="112" applyFont="1" applyBorder="1">
      <alignment vertical="center"/>
    </xf>
    <xf numFmtId="0" fontId="5" fillId="0" borderId="1" xfId="112" applyFont="1" applyBorder="1" applyAlignment="1">
      <alignment horizontal="center" vertical="center"/>
    </xf>
    <xf numFmtId="9" fontId="5" fillId="0" borderId="1" xfId="112" applyNumberFormat="1" applyFont="1" applyBorder="1" applyAlignment="1">
      <alignment horizontal="center" vertical="center" wrapText="1"/>
    </xf>
    <xf numFmtId="0" fontId="5" fillId="0" borderId="1" xfId="122" applyFont="1" applyFill="1" applyBorder="1" applyAlignment="1">
      <alignment horizontal="center" vertical="center" wrapText="1"/>
    </xf>
    <xf numFmtId="0" fontId="5" fillId="0" borderId="0" xfId="112" applyFont="1" applyAlignment="1">
      <alignment horizontal="left" vertical="center"/>
    </xf>
    <xf numFmtId="0" fontId="8" fillId="0" borderId="0" xfId="0" applyFont="1" applyFill="1">
      <alignment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95" applyFont="1" applyFill="1" applyBorder="1" applyAlignment="1">
      <alignment horizontal="center" vertical="center"/>
    </xf>
    <xf numFmtId="38" fontId="5" fillId="2" borderId="1" xfId="11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8" fontId="5" fillId="0" borderId="1" xfId="112" applyNumberFormat="1" applyFont="1" applyFill="1" applyBorder="1" applyAlignment="1">
      <alignment horizontal="center" vertical="center"/>
    </xf>
    <xf numFmtId="0" fontId="5" fillId="2" borderId="1" xfId="112" applyFont="1" applyFill="1" applyBorder="1" applyAlignment="1">
      <alignment horizontal="center" vertical="center"/>
    </xf>
    <xf numFmtId="0" fontId="5" fillId="0" borderId="1" xfId="95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4" fillId="2" borderId="0" xfId="122" applyFont="1" applyFill="1">
      <alignment vertical="center"/>
    </xf>
    <xf numFmtId="0" fontId="3" fillId="3" borderId="0" xfId="121" applyFont="1" applyFill="1" applyAlignment="1">
      <alignment horizontal="left" vertical="center"/>
    </xf>
    <xf numFmtId="0" fontId="8" fillId="2" borderId="0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3" fontId="5" fillId="2" borderId="1" xfId="112" applyNumberFormat="1" applyFont="1" applyFill="1" applyBorder="1" applyAlignment="1">
      <alignment horizontal="center" vertical="center"/>
    </xf>
    <xf numFmtId="9" fontId="5" fillId="2" borderId="1" xfId="16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38" fontId="5" fillId="2" borderId="1" xfId="112" applyNumberFormat="1" applyFont="1" applyFill="1" applyBorder="1" applyAlignment="1">
      <alignment horizontal="left" vertical="center"/>
    </xf>
    <xf numFmtId="176" fontId="5" fillId="2" borderId="1" xfId="122" applyNumberFormat="1" applyFont="1" applyFill="1" applyBorder="1" applyAlignment="1">
      <alignment horizontal="left" vertical="center" wrapText="1"/>
    </xf>
    <xf numFmtId="0" fontId="5" fillId="2" borderId="1" xfId="122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2" borderId="0" xfId="112" applyFont="1" applyFill="1" applyAlignment="1">
      <alignment horizontal="center" vertical="center"/>
    </xf>
    <xf numFmtId="0" fontId="1" fillId="2" borderId="0" xfId="112" applyFont="1" applyFill="1" applyAlignment="1">
      <alignment horizontal="left" vertical="center"/>
    </xf>
    <xf numFmtId="0" fontId="2" fillId="2" borderId="0" xfId="112" applyFont="1" applyFill="1" applyAlignment="1">
      <alignment horizontal="center" vertical="center"/>
    </xf>
    <xf numFmtId="0" fontId="3" fillId="6" borderId="0" xfId="121" applyFont="1" applyFill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0" borderId="1" xfId="95" applyFont="1" applyBorder="1" applyAlignment="1">
      <alignment horizontal="center" vertical="center"/>
    </xf>
    <xf numFmtId="37" fontId="5" fillId="0" borderId="2" xfId="122" applyNumberFormat="1" applyFont="1" applyBorder="1" applyAlignment="1">
      <alignment horizontal="center" vertical="center" wrapText="1"/>
    </xf>
    <xf numFmtId="38" fontId="5" fillId="0" borderId="2" xfId="112" applyNumberFormat="1" applyFont="1" applyBorder="1" applyAlignment="1">
      <alignment horizontal="center" vertical="center"/>
    </xf>
    <xf numFmtId="0" fontId="5" fillId="0" borderId="3" xfId="112" applyFont="1" applyBorder="1" applyAlignment="1">
      <alignment horizontal="center" vertical="center" wrapText="1"/>
    </xf>
    <xf numFmtId="37" fontId="5" fillId="0" borderId="4" xfId="122" applyNumberFormat="1" applyFont="1" applyBorder="1" applyAlignment="1">
      <alignment horizontal="center" vertical="center" wrapText="1"/>
    </xf>
    <xf numFmtId="38" fontId="5" fillId="0" borderId="4" xfId="112" applyNumberFormat="1" applyFont="1" applyBorder="1" applyAlignment="1">
      <alignment horizontal="center" vertical="center"/>
    </xf>
    <xf numFmtId="0" fontId="11" fillId="2" borderId="0" xfId="122" applyFont="1" applyFill="1" applyBorder="1">
      <alignment vertical="center"/>
    </xf>
    <xf numFmtId="38" fontId="5" fillId="0" borderId="0" xfId="112" applyNumberFormat="1" applyFont="1" applyBorder="1" applyAlignment="1">
      <alignment horizontal="center" vertical="center"/>
    </xf>
    <xf numFmtId="0" fontId="4" fillId="2" borderId="0" xfId="122" applyFont="1" applyFill="1" applyAlignment="1">
      <alignment horizontal="left" vertical="center"/>
    </xf>
    <xf numFmtId="0" fontId="11" fillId="2" borderId="0" xfId="122" applyFont="1" applyFill="1" applyBorder="1" applyAlignment="1">
      <alignment horizontal="center" vertical="center"/>
    </xf>
    <xf numFmtId="0" fontId="5" fillId="2" borderId="0" xfId="122" applyFont="1" applyFill="1" applyAlignment="1">
      <alignment horizontal="left" vertical="center"/>
    </xf>
    <xf numFmtId="0" fontId="1" fillId="2" borderId="0" xfId="122" applyFont="1" applyFill="1" applyBorder="1">
      <alignment vertical="center"/>
    </xf>
    <xf numFmtId="0" fontId="1" fillId="2" borderId="0" xfId="122" applyFont="1" applyFill="1">
      <alignment vertical="center"/>
    </xf>
    <xf numFmtId="0" fontId="12" fillId="2" borderId="0" xfId="122" applyFont="1" applyFill="1">
      <alignment vertical="center"/>
    </xf>
    <xf numFmtId="0" fontId="3" fillId="6" borderId="0" xfId="121" applyFont="1" applyFill="1" applyBorder="1" applyAlignment="1">
      <alignment horizontal="center" vertical="center"/>
    </xf>
    <xf numFmtId="176" fontId="5" fillId="2" borderId="1" xfId="112" applyNumberFormat="1" applyFont="1" applyFill="1" applyBorder="1" applyAlignment="1">
      <alignment horizontal="center" vertical="center"/>
    </xf>
    <xf numFmtId="176" fontId="5" fillId="0" borderId="1" xfId="112" applyNumberFormat="1" applyFont="1" applyFill="1" applyBorder="1" applyAlignment="1">
      <alignment horizontal="center" vertical="center"/>
    </xf>
    <xf numFmtId="0" fontId="3" fillId="6" borderId="5" xfId="121" applyFont="1" applyFill="1" applyBorder="1" applyAlignment="1">
      <alignment horizontal="left" vertical="center"/>
    </xf>
    <xf numFmtId="3" fontId="5" fillId="2" borderId="1" xfId="122" applyNumberFormat="1" applyFont="1" applyFill="1" applyBorder="1" applyAlignment="1">
      <alignment horizontal="center" vertical="center" wrapText="1"/>
    </xf>
    <xf numFmtId="3" fontId="5" fillId="0" borderId="1" xfId="122" applyNumberFormat="1" applyFont="1" applyFill="1" applyBorder="1" applyAlignment="1">
      <alignment horizontal="center" vertical="center" wrapText="1"/>
    </xf>
    <xf numFmtId="0" fontId="1" fillId="0" borderId="0" xfId="112" applyFont="1" applyFill="1">
      <alignment vertical="center"/>
    </xf>
    <xf numFmtId="0" fontId="1" fillId="0" borderId="0" xfId="112" applyFont="1" applyFill="1" applyAlignment="1">
      <alignment horizontal="left" vertical="center"/>
    </xf>
    <xf numFmtId="0" fontId="5" fillId="0" borderId="0" xfId="112" applyFont="1" applyFill="1" applyBorder="1" applyAlignment="1">
      <alignment horizontal="center" vertical="center" wrapText="1"/>
    </xf>
    <xf numFmtId="0" fontId="13" fillId="2" borderId="0" xfId="112" applyFont="1" applyFill="1" applyAlignment="1">
      <alignment vertical="center" wrapText="1"/>
    </xf>
    <xf numFmtId="3" fontId="5" fillId="2" borderId="6" xfId="122" applyNumberFormat="1" applyFont="1" applyFill="1" applyBorder="1" applyAlignment="1">
      <alignment horizontal="center" vertical="center" wrapText="1"/>
    </xf>
    <xf numFmtId="3" fontId="5" fillId="2" borderId="7" xfId="122" applyNumberFormat="1" applyFont="1" applyFill="1" applyBorder="1" applyAlignment="1">
      <alignment horizontal="center" vertical="center" wrapText="1"/>
    </xf>
    <xf numFmtId="178" fontId="1" fillId="2" borderId="0" xfId="112" applyNumberFormat="1" applyFont="1" applyFill="1">
      <alignment vertical="center"/>
    </xf>
    <xf numFmtId="3" fontId="5" fillId="2" borderId="8" xfId="122" applyNumberFormat="1" applyFont="1" applyFill="1" applyBorder="1" applyAlignment="1">
      <alignment horizontal="center" vertical="center" wrapText="1"/>
    </xf>
    <xf numFmtId="0" fontId="5" fillId="0" borderId="6" xfId="112" applyFont="1" applyBorder="1" applyAlignment="1">
      <alignment horizontal="left" vertical="center" wrapText="1"/>
    </xf>
    <xf numFmtId="0" fontId="11" fillId="2" borderId="0" xfId="122" applyFont="1" applyFill="1" applyAlignment="1">
      <alignment horizontal="left" vertical="center"/>
    </xf>
    <xf numFmtId="38" fontId="1" fillId="2" borderId="0" xfId="112" applyNumberFormat="1" applyFont="1" applyFill="1" applyAlignment="1">
      <alignment horizontal="left" vertical="center"/>
    </xf>
    <xf numFmtId="0" fontId="1" fillId="2" borderId="0" xfId="122" applyFont="1" applyFill="1" applyBorder="1" applyAlignment="1">
      <alignment horizontal="center" vertical="center"/>
    </xf>
    <xf numFmtId="0" fontId="1" fillId="2" borderId="0" xfId="122" applyFont="1" applyFill="1" applyAlignment="1">
      <alignment horizontal="left" vertical="center"/>
    </xf>
    <xf numFmtId="0" fontId="1" fillId="2" borderId="0" xfId="122" applyFont="1" applyFill="1" applyAlignment="1">
      <alignment horizontal="center" vertical="center"/>
    </xf>
    <xf numFmtId="0" fontId="3" fillId="6" borderId="0" xfId="121" applyFont="1" applyFill="1" applyBorder="1" applyAlignment="1">
      <alignment horizontal="left" vertical="center"/>
    </xf>
    <xf numFmtId="176" fontId="5" fillId="2" borderId="1" xfId="112" applyNumberFormat="1" applyFont="1" applyFill="1" applyBorder="1" applyAlignment="1">
      <alignment horizontal="left" vertical="center"/>
    </xf>
    <xf numFmtId="0" fontId="5" fillId="0" borderId="1" xfId="95" applyFont="1" applyBorder="1" applyAlignment="1">
      <alignment horizontal="center" vertical="center" wrapText="1"/>
    </xf>
    <xf numFmtId="38" fontId="5" fillId="0" borderId="3" xfId="112" applyNumberFormat="1" applyFont="1" applyBorder="1" applyAlignment="1">
      <alignment horizontal="center" vertical="center"/>
    </xf>
    <xf numFmtId="0" fontId="4" fillId="2" borderId="0" xfId="122" applyFont="1" applyFill="1" applyAlignment="1">
      <alignment horizontal="left" vertical="center" wrapText="1"/>
    </xf>
    <xf numFmtId="0" fontId="5" fillId="0" borderId="9" xfId="112" applyFont="1" applyBorder="1">
      <alignment vertical="center"/>
    </xf>
    <xf numFmtId="0" fontId="5" fillId="0" borderId="10" xfId="112" applyFont="1" applyBorder="1">
      <alignment vertical="center"/>
    </xf>
    <xf numFmtId="0" fontId="5" fillId="0" borderId="11" xfId="112" applyFont="1" applyBorder="1">
      <alignment vertical="center"/>
    </xf>
    <xf numFmtId="176" fontId="4" fillId="0" borderId="0" xfId="122" applyNumberFormat="1" applyFont="1" applyAlignment="1">
      <alignment horizontal="left" vertical="center" wrapText="1"/>
    </xf>
    <xf numFmtId="176" fontId="5" fillId="0" borderId="0" xfId="122" applyNumberFormat="1" applyFont="1" applyAlignment="1">
      <alignment horizontal="center" vertical="center" wrapText="1"/>
    </xf>
    <xf numFmtId="0" fontId="5" fillId="2" borderId="0" xfId="112" applyFont="1" applyFill="1" applyAlignment="1">
      <alignment horizontal="center" vertical="center"/>
    </xf>
    <xf numFmtId="0" fontId="14" fillId="2" borderId="0" xfId="112" applyFont="1" applyFill="1" applyBorder="1" applyAlignment="1">
      <alignment horizontal="center" vertical="center"/>
    </xf>
    <xf numFmtId="176" fontId="5" fillId="2" borderId="6" xfId="122" applyNumberFormat="1" applyFont="1" applyFill="1" applyBorder="1" applyAlignment="1">
      <alignment horizontal="center" vertical="center" wrapText="1"/>
    </xf>
    <xf numFmtId="0" fontId="5" fillId="0" borderId="12" xfId="112" applyFont="1" applyBorder="1">
      <alignment vertical="center"/>
    </xf>
    <xf numFmtId="0" fontId="5" fillId="2" borderId="9" xfId="112" applyFont="1" applyFill="1" applyBorder="1" applyAlignment="1">
      <alignment horizontal="left" vertical="center"/>
    </xf>
    <xf numFmtId="9" fontId="5" fillId="0" borderId="1" xfId="16" applyFont="1" applyBorder="1" applyAlignment="1">
      <alignment horizontal="left" vertical="center"/>
    </xf>
    <xf numFmtId="9" fontId="5" fillId="0" borderId="0" xfId="16" applyFont="1" applyAlignment="1">
      <alignment horizontal="left" vertical="center"/>
    </xf>
    <xf numFmtId="0" fontId="15" fillId="2" borderId="0" xfId="112" applyFont="1" applyFill="1" applyAlignment="1">
      <alignment horizontal="center" vertical="center"/>
    </xf>
    <xf numFmtId="0" fontId="16" fillId="2" borderId="13" xfId="112" applyFont="1" applyFill="1" applyBorder="1" applyAlignment="1">
      <alignment horizontal="center" vertical="center" wrapText="1" readingOrder="1"/>
    </xf>
    <xf numFmtId="0" fontId="17" fillId="8" borderId="0" xfId="112" applyFont="1" applyFill="1" applyBorder="1" applyAlignment="1">
      <alignment horizontal="center" vertical="center" wrapText="1" readingOrder="1"/>
    </xf>
    <xf numFmtId="0" fontId="17" fillId="9" borderId="0" xfId="112" applyFont="1" applyFill="1" applyBorder="1" applyAlignment="1">
      <alignment horizontal="center" vertical="center" wrapText="1" readingOrder="1"/>
    </xf>
    <xf numFmtId="0" fontId="17" fillId="10" borderId="0" xfId="112" applyFont="1" applyFill="1" applyBorder="1" applyAlignment="1">
      <alignment horizontal="center" vertical="center" wrapText="1" readingOrder="1"/>
    </xf>
    <xf numFmtId="0" fontId="15" fillId="2" borderId="4" xfId="112" applyFont="1" applyFill="1" applyBorder="1" applyAlignment="1">
      <alignment horizontal="center" vertical="center"/>
    </xf>
    <xf numFmtId="0" fontId="18" fillId="2" borderId="14" xfId="112" applyFont="1" applyFill="1" applyBorder="1" applyAlignment="1">
      <alignment horizontal="center" vertical="center" wrapText="1" readingOrder="1"/>
    </xf>
    <xf numFmtId="0" fontId="19" fillId="2" borderId="15" xfId="94" applyFont="1" applyFill="1" applyBorder="1" applyAlignment="1">
      <alignment horizontal="center" vertical="center"/>
    </xf>
    <xf numFmtId="0" fontId="19" fillId="2" borderId="16" xfId="94" applyFont="1" applyFill="1" applyBorder="1" applyAlignment="1">
      <alignment horizontal="center" vertical="center"/>
    </xf>
    <xf numFmtId="0" fontId="19" fillId="2" borderId="17" xfId="94" applyFont="1" applyFill="1" applyBorder="1" applyAlignment="1">
      <alignment horizontal="center" vertical="center"/>
    </xf>
    <xf numFmtId="0" fontId="19" fillId="2" borderId="0" xfId="94" applyFont="1" applyFill="1" applyBorder="1" applyAlignment="1">
      <alignment horizontal="center" vertical="center"/>
    </xf>
    <xf numFmtId="0" fontId="20" fillId="2" borderId="18" xfId="94" applyFont="1" applyFill="1" applyBorder="1" applyAlignment="1">
      <alignment horizontal="center" vertical="center"/>
    </xf>
    <xf numFmtId="0" fontId="20" fillId="2" borderId="0" xfId="94" applyFont="1" applyFill="1" applyBorder="1" applyAlignment="1">
      <alignment horizontal="center" vertical="center"/>
    </xf>
    <xf numFmtId="0" fontId="19" fillId="2" borderId="18" xfId="94" applyFont="1" applyFill="1" applyBorder="1" applyAlignment="1">
      <alignment horizontal="center" vertical="center"/>
    </xf>
    <xf numFmtId="0" fontId="19" fillId="2" borderId="13" xfId="94" applyFont="1" applyFill="1" applyBorder="1" applyAlignment="1">
      <alignment horizontal="center" vertical="center"/>
    </xf>
    <xf numFmtId="0" fontId="21" fillId="2" borderId="18" xfId="112" applyFont="1" applyFill="1" applyBorder="1" applyAlignment="1">
      <alignment horizontal="center" vertical="center" wrapText="1" readingOrder="1"/>
    </xf>
    <xf numFmtId="0" fontId="21" fillId="2" borderId="0" xfId="112" applyFont="1" applyFill="1" applyBorder="1" applyAlignment="1">
      <alignment horizontal="center" vertical="center" wrapText="1" readingOrder="1"/>
    </xf>
    <xf numFmtId="0" fontId="22" fillId="2" borderId="15" xfId="94" applyFont="1" applyFill="1" applyBorder="1" applyAlignment="1">
      <alignment horizontal="center" vertical="center"/>
    </xf>
    <xf numFmtId="0" fontId="23" fillId="2" borderId="15" xfId="94" applyFont="1" applyFill="1" applyBorder="1" applyAlignment="1">
      <alignment horizontal="center" vertical="center"/>
    </xf>
    <xf numFmtId="0" fontId="22" fillId="2" borderId="16" xfId="94" applyFont="1" applyFill="1" applyBorder="1" applyAlignment="1">
      <alignment horizontal="center" vertical="center"/>
    </xf>
    <xf numFmtId="0" fontId="22" fillId="2" borderId="17" xfId="94" applyFont="1" applyFill="1" applyBorder="1" applyAlignment="1">
      <alignment horizontal="center" vertical="center"/>
    </xf>
    <xf numFmtId="0" fontId="22" fillId="2" borderId="0" xfId="94" applyFont="1" applyFill="1" applyBorder="1" applyAlignment="1">
      <alignment horizontal="center" vertical="center"/>
    </xf>
    <xf numFmtId="0" fontId="22" fillId="2" borderId="13" xfId="94" applyFont="1" applyFill="1" applyBorder="1" applyAlignment="1">
      <alignment horizontal="center" vertical="center"/>
    </xf>
    <xf numFmtId="0" fontId="22" fillId="2" borderId="18" xfId="94" applyFont="1" applyFill="1" applyBorder="1" applyAlignment="1">
      <alignment horizontal="center" vertical="center"/>
    </xf>
    <xf numFmtId="0" fontId="23" fillId="2" borderId="0" xfId="94" applyFont="1" applyFill="1" applyBorder="1" applyAlignment="1">
      <alignment horizontal="center" vertical="center"/>
    </xf>
    <xf numFmtId="0" fontId="23" fillId="2" borderId="18" xfId="94" applyFont="1" applyFill="1" applyBorder="1" applyAlignment="1">
      <alignment horizontal="center" vertical="center"/>
    </xf>
    <xf numFmtId="0" fontId="24" fillId="2" borderId="13" xfId="112" applyFont="1" applyFill="1" applyBorder="1" applyAlignment="1">
      <alignment horizontal="center" vertical="center" wrapText="1" readingOrder="1"/>
    </xf>
    <xf numFmtId="0" fontId="15" fillId="2" borderId="18" xfId="112" applyFont="1" applyFill="1" applyBorder="1" applyAlignment="1">
      <alignment horizontal="center" vertical="center"/>
    </xf>
    <xf numFmtId="0" fontId="21" fillId="2" borderId="13" xfId="112" applyFont="1" applyFill="1" applyBorder="1" applyAlignment="1">
      <alignment horizontal="center" vertical="center" wrapText="1" readingOrder="1"/>
    </xf>
    <xf numFmtId="0" fontId="23" fillId="2" borderId="16" xfId="94" applyFont="1" applyFill="1" applyBorder="1" applyAlignment="1">
      <alignment horizontal="center" vertical="center"/>
    </xf>
    <xf numFmtId="0" fontId="15" fillId="2" borderId="19" xfId="112" applyFont="1" applyFill="1" applyBorder="1" applyAlignment="1">
      <alignment horizontal="center" vertical="center"/>
    </xf>
    <xf numFmtId="0" fontId="23" fillId="2" borderId="20" xfId="94" applyFont="1" applyFill="1" applyBorder="1" applyAlignment="1">
      <alignment horizontal="center" vertical="center"/>
    </xf>
    <xf numFmtId="0" fontId="22" fillId="2" borderId="19" xfId="94" applyFont="1" applyFill="1" applyBorder="1" applyAlignment="1">
      <alignment horizontal="center" vertical="center"/>
    </xf>
    <xf numFmtId="0" fontId="22" fillId="2" borderId="20" xfId="94" applyFont="1" applyFill="1" applyBorder="1" applyAlignment="1">
      <alignment horizontal="center" vertical="center"/>
    </xf>
    <xf numFmtId="0" fontId="22" fillId="2" borderId="21" xfId="94" applyFont="1" applyFill="1" applyBorder="1" applyAlignment="1">
      <alignment horizontal="center" vertical="center"/>
    </xf>
    <xf numFmtId="0" fontId="17" fillId="2" borderId="4" xfId="112" applyFont="1" applyFill="1" applyBorder="1" applyAlignment="1">
      <alignment horizontal="center" vertical="center" wrapText="1" readingOrder="1"/>
    </xf>
    <xf numFmtId="0" fontId="25" fillId="2" borderId="22" xfId="112" applyFont="1" applyFill="1" applyBorder="1" applyAlignment="1">
      <alignment horizontal="center" vertical="center" wrapText="1" readingOrder="1"/>
    </xf>
    <xf numFmtId="0" fontId="16" fillId="2" borderId="4" xfId="112" applyFont="1" applyFill="1" applyBorder="1" applyAlignment="1">
      <alignment horizontal="center" vertical="center" wrapText="1" readingOrder="1"/>
    </xf>
    <xf numFmtId="0" fontId="18" fillId="2" borderId="8" xfId="112" applyFont="1" applyFill="1" applyBorder="1" applyAlignment="1">
      <alignment horizontal="center" vertical="center" wrapText="1" readingOrder="1"/>
    </xf>
  </cellXfs>
  <cellStyles count="1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7 2" xfId="6"/>
    <cellStyle name="千位分隔" xfId="7" builtinId="3"/>
    <cellStyle name="千位分隔 11 2" xfId="8"/>
    <cellStyle name="常规 7 3" xfId="9"/>
    <cellStyle name="40% - 强调文字颜色 3" xfId="10" builtinId="39"/>
    <cellStyle name="差" xfId="11" builtinId="27"/>
    <cellStyle name="超链接" xfId="12" builtinId="8"/>
    <cellStyle name="Normal 9 2" xfId="13"/>
    <cellStyle name="Normal 12" xfId="14"/>
    <cellStyle name="60% - 强调文字颜色 3" xfId="15" builtinId="40"/>
    <cellStyle name="百分比" xfId="16" builtinId="5"/>
    <cellStyle name="已访问的超链接" xfId="17" builtinId="9"/>
    <cellStyle name="注释" xfId="18" builtinId="10"/>
    <cellStyle name="Normal 11" xfId="19"/>
    <cellStyle name="60% - 强调文字颜色 2" xfId="20" builtinId="36"/>
    <cellStyle name="标题 4" xfId="21" builtinId="19"/>
    <cellStyle name="警告文本" xfId="22" builtinId="11"/>
    <cellStyle name="标题" xfId="23" builtinId="15"/>
    <cellStyle name="解释性文本" xfId="24" builtinId="53"/>
    <cellStyle name="标题 1" xfId="25" builtinId="16"/>
    <cellStyle name="标题 2" xfId="26" builtinId="17"/>
    <cellStyle name="Normal 10" xfId="27"/>
    <cellStyle name="60% - 强调文字颜色 1" xfId="28" builtinId="32"/>
    <cellStyle name="标题 3" xfId="29" builtinId="18"/>
    <cellStyle name="Normal 13" xfId="30"/>
    <cellStyle name="60% - 强调文字颜色 4" xfId="31" builtinId="44"/>
    <cellStyle name="输出" xfId="32" builtinId="21"/>
    <cellStyle name="计算" xfId="33" builtinId="22"/>
    <cellStyle name="千位分隔 5 4 2" xfId="34"/>
    <cellStyle name="Normal 2 2" xfId="35"/>
    <cellStyle name="检查单元格" xfId="36" builtinId="23"/>
    <cellStyle name="强调文字颜色 2" xfId="37" builtinId="33"/>
    <cellStyle name="千位分隔 6 3" xfId="38"/>
    <cellStyle name="20% - 强调文字颜色 6" xfId="39" builtinId="50"/>
    <cellStyle name="链接单元格" xfId="40" builtinId="24"/>
    <cellStyle name="汇总" xfId="41" builtinId="25"/>
    <cellStyle name="好" xfId="42" builtinId="26"/>
    <cellStyle name="适中" xfId="43" builtinId="28"/>
    <cellStyle name="强调文字颜色 1" xfId="44" builtinId="29"/>
    <cellStyle name="千位分隔 6 2" xfId="45"/>
    <cellStyle name="20% - 强调文字颜色 5" xfId="46" builtinId="46"/>
    <cellStyle name="常规 8 2" xfId="47"/>
    <cellStyle name="Normal 3 2" xfId="48"/>
    <cellStyle name="20% - 强调文字颜色 1" xfId="49" builtinId="30"/>
    <cellStyle name="40% - 强调文字颜色 1" xfId="50" builtinId="31"/>
    <cellStyle name="20% - 强调文字颜色 2" xfId="51" builtinId="34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千位分隔 5 4" xfId="56"/>
    <cellStyle name="Normal 2" xfId="57"/>
    <cellStyle name="40% - 强调文字颜色 4" xfId="58" builtinId="43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Normal 3" xfId="65"/>
    <cellStyle name="Normal 14" xfId="66"/>
    <cellStyle name="Normal 4" xfId="67"/>
    <cellStyle name="Normal 4 2" xfId="68"/>
    <cellStyle name="Normal" xfId="69"/>
    <cellStyle name="Normal 10 2" xfId="70"/>
    <cellStyle name="Normal 11 2" xfId="71"/>
    <cellStyle name="Normal 12 2" xfId="72"/>
    <cellStyle name="Normal 5" xfId="73"/>
    <cellStyle name="千位分隔 7 3 2" xfId="74"/>
    <cellStyle name="Normal 5 2" xfId="75"/>
    <cellStyle name="Normal 6" xfId="76"/>
    <cellStyle name="Normal 6 2" xfId="77"/>
    <cellStyle name="Normal 7" xfId="78"/>
    <cellStyle name="Normal 8" xfId="79"/>
    <cellStyle name="Normal 8 2" xfId="80"/>
    <cellStyle name="Normal 9" xfId="81"/>
    <cellStyle name="百分比 2" xfId="82"/>
    <cellStyle name="千位分隔 9 3" xfId="83"/>
    <cellStyle name="百分比 3" xfId="84"/>
    <cellStyle name="常规 2" xfId="85"/>
    <cellStyle name="常规 2 10" xfId="86"/>
    <cellStyle name="常规 2 10 2" xfId="87"/>
    <cellStyle name="常规 2 11" xfId="88"/>
    <cellStyle name="常规 2 11 2" xfId="89"/>
    <cellStyle name="常规 2 12" xfId="90"/>
    <cellStyle name="常规 2 12 2" xfId="91"/>
    <cellStyle name="常规 2 13" xfId="92"/>
    <cellStyle name="常规 2 14" xfId="93"/>
    <cellStyle name="常规 2 15" xfId="94"/>
    <cellStyle name="常规 2 2" xfId="95"/>
    <cellStyle name="常规 2 2 2" xfId="96"/>
    <cellStyle name="常规 2 3" xfId="97"/>
    <cellStyle name="常规 2 9 2" xfId="98"/>
    <cellStyle name="常规 2 3 2" xfId="99"/>
    <cellStyle name="常规 2 4" xfId="100"/>
    <cellStyle name="常规 2 4 2" xfId="101"/>
    <cellStyle name="常规 2 5" xfId="102"/>
    <cellStyle name="常规 2 5 2" xfId="103"/>
    <cellStyle name="常规 2 6" xfId="104"/>
    <cellStyle name="千位分隔 13 2 2 2" xfId="105"/>
    <cellStyle name="常规 2 6 2" xfId="106"/>
    <cellStyle name="常规 2 7" xfId="107"/>
    <cellStyle name="常规 2 7 2" xfId="108"/>
    <cellStyle name="常规 2 8" xfId="109"/>
    <cellStyle name="常规 2 8 2" xfId="110"/>
    <cellStyle name="常规 2 9" xfId="111"/>
    <cellStyle name="常规 3" xfId="112"/>
    <cellStyle name="常规 3 2" xfId="113"/>
    <cellStyle name="常规 4" xfId="114"/>
    <cellStyle name="常规 4 2" xfId="115"/>
    <cellStyle name="常规 4 3" xfId="116"/>
    <cellStyle name="常规 5" xfId="117"/>
    <cellStyle name="常规 7" xfId="118"/>
    <cellStyle name="常规 7 2" xfId="119"/>
    <cellStyle name="常规 7 2 2" xfId="120"/>
    <cellStyle name="常规 8" xfId="121"/>
    <cellStyle name="常规_2008年刊例价" xfId="122"/>
    <cellStyle name="货币 2" xfId="123"/>
    <cellStyle name="货币 2 2" xfId="124"/>
    <cellStyle name="千位分隔 11 2 2" xfId="125"/>
    <cellStyle name="千位分隔 2" xfId="126"/>
    <cellStyle name="千位分隔 11 2 2 2" xfId="127"/>
    <cellStyle name="千位分隔 2 2" xfId="128"/>
    <cellStyle name="千位分隔 11 2 3" xfId="129"/>
    <cellStyle name="千位分隔 3" xfId="130"/>
    <cellStyle name="千位分隔 11 3" xfId="131"/>
    <cellStyle name="千位分隔 11 3 2" xfId="132"/>
    <cellStyle name="千位分隔 6 2 3" xfId="133"/>
    <cellStyle name="千位分隔 13 2" xfId="134"/>
    <cellStyle name="千位分隔 13 2 2" xfId="135"/>
    <cellStyle name="千位分隔 13 2 3" xfId="136"/>
    <cellStyle name="千位分隔 13 3" xfId="137"/>
    <cellStyle name="千位分隔 13 3 2" xfId="138"/>
    <cellStyle name="千位分隔 8 2 3" xfId="139"/>
    <cellStyle name="千位分隔 3 2" xfId="140"/>
    <cellStyle name="千位分隔 4 2" xfId="141"/>
    <cellStyle name="千位分隔 4 2 2" xfId="142"/>
    <cellStyle name="千位分隔 4 2 2 2" xfId="143"/>
    <cellStyle name="千位分隔 4 2 3" xfId="144"/>
    <cellStyle name="千位分隔 5 2" xfId="145"/>
    <cellStyle name="千位分隔 5 2 2" xfId="146"/>
    <cellStyle name="千位分隔 5 2 2 2" xfId="147"/>
    <cellStyle name="千位分隔 5 2 3" xfId="148"/>
    <cellStyle name="千位分隔 5 3" xfId="149"/>
    <cellStyle name="千位分隔 5 3 2" xfId="150"/>
    <cellStyle name="千位分隔 5 3 2 2" xfId="151"/>
    <cellStyle name="千位分隔 5 3 3" xfId="152"/>
    <cellStyle name="千位分隔 6 2 2" xfId="153"/>
    <cellStyle name="千位分隔 6 2 2 2" xfId="154"/>
    <cellStyle name="千位分隔 6 3 2" xfId="155"/>
    <cellStyle name="千位分隔 7 2" xfId="156"/>
    <cellStyle name="千位分隔 7 2 2" xfId="157"/>
    <cellStyle name="千位分隔 7 2 2 2" xfId="158"/>
    <cellStyle name="千位分隔 7 2 3" xfId="159"/>
    <cellStyle name="千位分隔 7 3" xfId="160"/>
    <cellStyle name="千位分隔 8 2" xfId="161"/>
    <cellStyle name="千位分隔 8 2 2" xfId="162"/>
    <cellStyle name="千位分隔 8 2 2 2" xfId="163"/>
    <cellStyle name="千位分隔 8 3" xfId="164"/>
    <cellStyle name="千位分隔 8 3 2" xfId="165"/>
    <cellStyle name="千位分隔 9" xfId="166"/>
    <cellStyle name="千位分隔 9 2" xfId="167"/>
    <cellStyle name="千位分隔 9 2 2" xfId="168"/>
    <cellStyle name="千位分隔 9 2 2 2" xfId="169"/>
    <cellStyle name="千位分隔 9 2 3" xfId="170"/>
    <cellStyle name="一般 2" xfId="171"/>
  </cellStyles>
  <tableStyles count="0" defaultTableStyle="TableStyleMedium2" defaultPivotStyle="PivotStyleLight16"/>
  <colors>
    <mruColors>
      <color rgb="008CE63A"/>
      <color rgb="00F7C479"/>
      <color rgb="00FD7B7B"/>
      <color rgb="00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67072</xdr:colOff>
      <xdr:row>2</xdr:row>
      <xdr:rowOff>68658</xdr:rowOff>
    </xdr:from>
    <xdr:to>
      <xdr:col>13</xdr:col>
      <xdr:colOff>32532</xdr:colOff>
      <xdr:row>6</xdr:row>
      <xdr:rowOff>76200</xdr:rowOff>
    </xdr:to>
    <xdr:sp>
      <xdr:nvSpPr>
        <xdr:cNvPr id="2" name="文本框 3"/>
        <xdr:cNvSpPr txBox="1"/>
      </xdr:nvSpPr>
      <xdr:spPr>
        <a:xfrm>
          <a:off x="6305550" y="293370"/>
          <a:ext cx="1508760" cy="996315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50000"/>
            </a:lnSpc>
          </a:pPr>
          <a:r>
            <a:rPr lang="zh-CN" altLang="en-US" sz="900">
              <a:solidFill>
                <a:schemeClr val="tx1">
                  <a:lumMod val="75000"/>
                  <a:lumOff val="25000"/>
                </a:schemeClr>
              </a:solidFill>
              <a:latin typeface="+mj-ea"/>
              <a:ea typeface="+mj-ea"/>
            </a:rPr>
            <a:t>说明：</a:t>
          </a:r>
          <a:endParaRPr lang="en-US" altLang="zh-CN" sz="900">
            <a:solidFill>
              <a:schemeClr val="tx1">
                <a:lumMod val="75000"/>
                <a:lumOff val="25000"/>
              </a:schemeClr>
            </a:solidFill>
            <a:latin typeface="+mj-ea"/>
            <a:ea typeface="+mj-ea"/>
          </a:endParaRPr>
        </a:p>
        <a:p>
          <a:pPr>
            <a:lnSpc>
              <a:spcPct val="150000"/>
            </a:lnSpc>
          </a:pPr>
          <a:r>
            <a:rPr lang="zh-CN" altLang="en-US" sz="900" b="1">
              <a:solidFill>
                <a:schemeClr val="tx1">
                  <a:lumMod val="75000"/>
                  <a:lumOff val="25000"/>
                </a:schemeClr>
              </a:solidFill>
              <a:latin typeface="+mj-ea"/>
              <a:ea typeface="+mj-ea"/>
            </a:rPr>
            <a:t>加粗字体为换乘站</a:t>
          </a:r>
          <a:endParaRPr lang="en-US" altLang="zh-CN" sz="900">
            <a:solidFill>
              <a:schemeClr val="tx1">
                <a:lumMod val="75000"/>
                <a:lumOff val="25000"/>
              </a:schemeClr>
            </a:solidFill>
            <a:latin typeface="+mj-ea"/>
            <a:ea typeface="+mj-ea"/>
          </a:endParaRPr>
        </a:p>
        <a:p>
          <a:pPr>
            <a:lnSpc>
              <a:spcPct val="150000"/>
            </a:lnSpc>
          </a:pPr>
          <a:r>
            <a:rPr lang="zh-CN" altLang="en-US" sz="900">
              <a:solidFill>
                <a:srgbClr val="0070C0"/>
              </a:solidFill>
              <a:latin typeface="+mj-ea"/>
              <a:ea typeface="+mj-ea"/>
            </a:rPr>
            <a:t>蓝色字体为高架站</a:t>
          </a:r>
          <a:endParaRPr lang="zh-CN" altLang="en-US" sz="900">
            <a:solidFill>
              <a:srgbClr val="0070C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2"/>
  <sheetViews>
    <sheetView view="pageBreakPreview" zoomScale="110" zoomScaleNormal="98" workbookViewId="0">
      <selection activeCell="H18" sqref="H18"/>
    </sheetView>
  </sheetViews>
  <sheetFormatPr defaultColWidth="8.875" defaultRowHeight="16.5"/>
  <cols>
    <col min="1" max="1" width="1.875" style="128" customWidth="1"/>
    <col min="2" max="2" width="5.875" style="128" customWidth="1"/>
    <col min="3" max="4" width="10.625" style="128" customWidth="1"/>
    <col min="5" max="5" width="10.5" style="128" customWidth="1"/>
    <col min="6" max="7" width="11" style="128" customWidth="1"/>
    <col min="8" max="8" width="9" style="128" customWidth="1"/>
    <col min="9" max="9" width="8.875" style="128"/>
    <col min="10" max="11" width="2.5" style="128" customWidth="1"/>
    <col min="12" max="16384" width="8.875" style="128"/>
  </cols>
  <sheetData>
    <row r="1" ht="3.6" customHeight="1"/>
    <row r="2" ht="14.1" customHeight="1" spans="2:9">
      <c r="B2" s="129" t="s">
        <v>0</v>
      </c>
      <c r="C2" s="130" t="s">
        <v>1</v>
      </c>
      <c r="D2" s="130"/>
      <c r="E2" s="131" t="s">
        <v>2</v>
      </c>
      <c r="F2" s="131"/>
      <c r="G2" s="132" t="s">
        <v>3</v>
      </c>
      <c r="H2" s="132"/>
      <c r="I2" s="165" t="s">
        <v>4</v>
      </c>
    </row>
    <row r="3" ht="20.45" customHeight="1" spans="1:9">
      <c r="A3" s="133"/>
      <c r="B3" s="134" t="s">
        <v>5</v>
      </c>
      <c r="C3" s="135" t="s">
        <v>6</v>
      </c>
      <c r="D3" s="135" t="s">
        <v>7</v>
      </c>
      <c r="E3" s="136" t="s">
        <v>8</v>
      </c>
      <c r="F3" s="135"/>
      <c r="G3" s="136" t="s">
        <v>9</v>
      </c>
      <c r="H3" s="137"/>
      <c r="I3" s="166">
        <v>12</v>
      </c>
    </row>
    <row r="4" ht="20.45" customHeight="1" spans="1:9">
      <c r="A4" s="133"/>
      <c r="B4" s="134"/>
      <c r="C4" s="138" t="s">
        <v>10</v>
      </c>
      <c r="D4" s="138" t="s">
        <v>11</v>
      </c>
      <c r="E4" s="139" t="s">
        <v>12</v>
      </c>
      <c r="F4" s="140"/>
      <c r="G4" s="141" t="s">
        <v>13</v>
      </c>
      <c r="H4" s="142"/>
      <c r="I4" s="166"/>
    </row>
    <row r="5" ht="20.45" customHeight="1" spans="1:9">
      <c r="A5" s="133"/>
      <c r="B5" s="134"/>
      <c r="C5" s="138" t="s">
        <v>14</v>
      </c>
      <c r="D5" s="140" t="s">
        <v>15</v>
      </c>
      <c r="E5" s="143"/>
      <c r="F5" s="144"/>
      <c r="G5" s="141" t="s">
        <v>16</v>
      </c>
      <c r="H5" s="142"/>
      <c r="I5" s="166"/>
    </row>
    <row r="6" spans="1:9">
      <c r="A6" s="133"/>
      <c r="B6" s="134" t="s">
        <v>17</v>
      </c>
      <c r="C6" s="145" t="s">
        <v>18</v>
      </c>
      <c r="D6" s="145" t="s">
        <v>19</v>
      </c>
      <c r="E6" s="136" t="s">
        <v>20</v>
      </c>
      <c r="F6" s="146" t="s">
        <v>21</v>
      </c>
      <c r="G6" s="147" t="s">
        <v>22</v>
      </c>
      <c r="H6" s="148" t="s">
        <v>23</v>
      </c>
      <c r="I6" s="166">
        <v>32</v>
      </c>
    </row>
    <row r="7" spans="1:9">
      <c r="A7" s="133"/>
      <c r="B7" s="134"/>
      <c r="C7" s="149" t="s">
        <v>24</v>
      </c>
      <c r="D7" s="149" t="s">
        <v>25</v>
      </c>
      <c r="E7" s="141" t="s">
        <v>26</v>
      </c>
      <c r="F7" s="149" t="s">
        <v>27</v>
      </c>
      <c r="G7" s="141" t="s">
        <v>28</v>
      </c>
      <c r="H7" s="150" t="s">
        <v>29</v>
      </c>
      <c r="I7" s="166"/>
    </row>
    <row r="8" spans="1:9">
      <c r="A8" s="133"/>
      <c r="B8" s="134"/>
      <c r="C8" s="138" t="s">
        <v>30</v>
      </c>
      <c r="D8" s="138" t="s">
        <v>31</v>
      </c>
      <c r="E8" s="141" t="s">
        <v>32</v>
      </c>
      <c r="F8" s="138" t="s">
        <v>33</v>
      </c>
      <c r="G8" s="151" t="s">
        <v>34</v>
      </c>
      <c r="H8" s="150" t="s">
        <v>35</v>
      </c>
      <c r="I8" s="166"/>
    </row>
    <row r="9" ht="15.95" customHeight="1" spans="1:9">
      <c r="A9" s="133"/>
      <c r="B9" s="134"/>
      <c r="C9" s="138" t="s">
        <v>28</v>
      </c>
      <c r="D9" s="152" t="s">
        <v>36</v>
      </c>
      <c r="E9" s="139" t="s">
        <v>37</v>
      </c>
      <c r="F9" s="140"/>
      <c r="G9" s="141" t="s">
        <v>38</v>
      </c>
      <c r="H9" s="150" t="s">
        <v>39</v>
      </c>
      <c r="I9" s="166"/>
    </row>
    <row r="10" spans="1:9">
      <c r="A10" s="133"/>
      <c r="B10" s="134"/>
      <c r="C10" s="138" t="s">
        <v>20</v>
      </c>
      <c r="D10" s="152" t="s">
        <v>40</v>
      </c>
      <c r="E10" s="153"/>
      <c r="F10" s="152"/>
      <c r="G10" s="151" t="s">
        <v>41</v>
      </c>
      <c r="H10" s="154"/>
      <c r="I10" s="166"/>
    </row>
    <row r="11" spans="1:9">
      <c r="A11" s="133"/>
      <c r="B11" s="134"/>
      <c r="C11" s="138" t="s">
        <v>42</v>
      </c>
      <c r="D11" s="152" t="s">
        <v>43</v>
      </c>
      <c r="E11" s="151"/>
      <c r="F11" s="149"/>
      <c r="G11" s="151" t="s">
        <v>44</v>
      </c>
      <c r="H11" s="150"/>
      <c r="I11" s="166"/>
    </row>
    <row r="12" spans="1:9">
      <c r="A12" s="133"/>
      <c r="B12" s="134" t="s">
        <v>45</v>
      </c>
      <c r="C12" s="147" t="s">
        <v>46</v>
      </c>
      <c r="D12" s="146" t="s">
        <v>47</v>
      </c>
      <c r="E12" s="147" t="s">
        <v>48</v>
      </c>
      <c r="F12" s="146" t="s">
        <v>49</v>
      </c>
      <c r="G12" s="147" t="s">
        <v>50</v>
      </c>
      <c r="H12" s="148"/>
      <c r="I12" s="166">
        <v>23</v>
      </c>
    </row>
    <row r="13" spans="1:9">
      <c r="A13" s="133"/>
      <c r="B13" s="134"/>
      <c r="C13" s="153" t="s">
        <v>51</v>
      </c>
      <c r="D13" s="152" t="s">
        <v>52</v>
      </c>
      <c r="E13" s="151" t="s">
        <v>53</v>
      </c>
      <c r="F13" s="152" t="s">
        <v>54</v>
      </c>
      <c r="G13" s="151" t="s">
        <v>55</v>
      </c>
      <c r="H13" s="150"/>
      <c r="I13" s="166"/>
    </row>
    <row r="14" spans="1:9">
      <c r="A14" s="133"/>
      <c r="B14" s="134"/>
      <c r="C14" s="153" t="s">
        <v>56</v>
      </c>
      <c r="D14" s="152"/>
      <c r="E14" s="153" t="s">
        <v>57</v>
      </c>
      <c r="F14" s="152" t="s">
        <v>58</v>
      </c>
      <c r="G14" s="151" t="s">
        <v>59</v>
      </c>
      <c r="H14" s="150"/>
      <c r="I14" s="166"/>
    </row>
    <row r="15" spans="1:9">
      <c r="A15" s="133"/>
      <c r="B15" s="134"/>
      <c r="C15" s="153" t="s">
        <v>60</v>
      </c>
      <c r="D15" s="152"/>
      <c r="E15" s="153" t="s">
        <v>61</v>
      </c>
      <c r="F15" s="152" t="s">
        <v>62</v>
      </c>
      <c r="G15" s="155"/>
      <c r="H15" s="150"/>
      <c r="I15" s="166"/>
    </row>
    <row r="16" spans="1:9">
      <c r="A16" s="133"/>
      <c r="B16" s="134"/>
      <c r="C16" s="153"/>
      <c r="D16" s="152"/>
      <c r="E16" s="153" t="s">
        <v>63</v>
      </c>
      <c r="F16" s="152"/>
      <c r="G16" s="143"/>
      <c r="H16" s="156"/>
      <c r="I16" s="166"/>
    </row>
    <row r="17" spans="1:9">
      <c r="A17" s="133"/>
      <c r="B17" s="134" t="s">
        <v>64</v>
      </c>
      <c r="C17" s="157" t="s">
        <v>65</v>
      </c>
      <c r="D17" s="146" t="s">
        <v>66</v>
      </c>
      <c r="E17" s="147" t="s">
        <v>67</v>
      </c>
      <c r="F17" s="146" t="s">
        <v>68</v>
      </c>
      <c r="G17" s="147" t="s">
        <v>69</v>
      </c>
      <c r="H17" s="148" t="s">
        <v>70</v>
      </c>
      <c r="I17" s="166">
        <v>23</v>
      </c>
    </row>
    <row r="18" spans="1:9">
      <c r="A18" s="133"/>
      <c r="B18" s="134"/>
      <c r="C18" s="151" t="s">
        <v>71</v>
      </c>
      <c r="D18" s="152" t="s">
        <v>72</v>
      </c>
      <c r="E18" s="153" t="s">
        <v>73</v>
      </c>
      <c r="F18" s="152" t="s">
        <v>74</v>
      </c>
      <c r="G18" s="151" t="s">
        <v>75</v>
      </c>
      <c r="H18" s="150" t="s">
        <v>76</v>
      </c>
      <c r="I18" s="166"/>
    </row>
    <row r="19" spans="1:9">
      <c r="A19" s="133"/>
      <c r="B19" s="134"/>
      <c r="C19" s="153" t="s">
        <v>77</v>
      </c>
      <c r="D19" s="152" t="s">
        <v>78</v>
      </c>
      <c r="E19" s="153" t="s">
        <v>79</v>
      </c>
      <c r="F19" s="149" t="s">
        <v>80</v>
      </c>
      <c r="G19" s="151" t="s">
        <v>81</v>
      </c>
      <c r="H19" s="150" t="s">
        <v>82</v>
      </c>
      <c r="I19" s="166"/>
    </row>
    <row r="20" spans="1:9">
      <c r="A20" s="133"/>
      <c r="B20" s="134"/>
      <c r="C20" s="153" t="s">
        <v>83</v>
      </c>
      <c r="D20" s="152"/>
      <c r="E20" s="153" t="s">
        <v>84</v>
      </c>
      <c r="F20" s="149" t="s">
        <v>85</v>
      </c>
      <c r="G20" s="151" t="s">
        <v>86</v>
      </c>
      <c r="H20" s="150"/>
      <c r="I20" s="166"/>
    </row>
    <row r="21" spans="1:9">
      <c r="A21" s="133"/>
      <c r="B21" s="134"/>
      <c r="C21" s="158"/>
      <c r="D21" s="159"/>
      <c r="E21" s="160" t="s">
        <v>87</v>
      </c>
      <c r="F21" s="161"/>
      <c r="G21" s="158"/>
      <c r="H21" s="162"/>
      <c r="I21" s="166"/>
    </row>
    <row r="22" ht="14.45" customHeight="1" spans="1:9">
      <c r="A22" s="133"/>
      <c r="B22" s="163"/>
      <c r="C22" s="164">
        <v>31</v>
      </c>
      <c r="D22" s="164"/>
      <c r="E22" s="164">
        <v>27</v>
      </c>
      <c r="F22" s="164"/>
      <c r="G22" s="164">
        <v>23</v>
      </c>
      <c r="H22" s="164"/>
      <c r="I22" s="165">
        <f>SUM(C22:G22)</f>
        <v>81</v>
      </c>
    </row>
  </sheetData>
  <customSheetViews>
    <customSheetView guid="{b8f20698-feb3-4c55-8a99-e0d3870974de}">
      <selection activeCell="S15" sqref="S15"/>
      <pageMargins left="0.7" right="0.7" top="0.75" bottom="0.75" header="0.3" footer="0.3"/>
      <pageSetup paperSize="9" orientation="portrait"/>
      <headerFooter/>
    </customSheetView>
    <customSheetView guid="{3d7a2008-40ac-4fef-a419-6604b3a581d8}">
      <selection activeCell="S15" sqref="S15"/>
      <pageMargins left="0.7" right="0.7" top="0.75" bottom="0.75" header="0.3" footer="0.3"/>
      <pageSetup paperSize="9" orientation="portrait"/>
      <headerFooter/>
    </customSheetView>
    <customSheetView guid="{dd016b19-74cd-44f6-8307-02fe2e9840bd}">
      <selection activeCell="S15" sqref="S15"/>
      <pageMargins left="0.7" right="0.7" top="0.75" bottom="0.75" header="0.3" footer="0.3"/>
      <pageSetup paperSize="9" orientation="portrait"/>
      <headerFooter/>
    </customSheetView>
  </customSheetViews>
  <mergeCells count="23">
    <mergeCell ref="C2:D2"/>
    <mergeCell ref="E2:F2"/>
    <mergeCell ref="G2:H2"/>
    <mergeCell ref="E3:F3"/>
    <mergeCell ref="G3:H3"/>
    <mergeCell ref="E4:F4"/>
    <mergeCell ref="G4:H4"/>
    <mergeCell ref="E5:F5"/>
    <mergeCell ref="G5:H5"/>
    <mergeCell ref="G12:H12"/>
    <mergeCell ref="G13:H13"/>
    <mergeCell ref="G14:H14"/>
    <mergeCell ref="C22:D22"/>
    <mergeCell ref="E22:F22"/>
    <mergeCell ref="G22:H22"/>
    <mergeCell ref="B3:B5"/>
    <mergeCell ref="B6:B11"/>
    <mergeCell ref="B12:B16"/>
    <mergeCell ref="B17:B21"/>
    <mergeCell ref="I3:I5"/>
    <mergeCell ref="I6:I11"/>
    <mergeCell ref="I12:I16"/>
    <mergeCell ref="I17:I21"/>
  </mergeCells>
  <pageMargins left="0.7" right="0.7" top="0.75" bottom="0.75" header="0.3" footer="0.3"/>
  <pageSetup paperSize="9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  <pageSetUpPr fitToPage="1"/>
  </sheetPr>
  <dimension ref="A1:N104"/>
  <sheetViews>
    <sheetView showGridLines="0" tabSelected="1" zoomScale="80" zoomScaleNormal="80" zoomScaleSheetLayoutView="80" workbookViewId="0">
      <selection activeCell="H3" sqref="H3:I4"/>
    </sheetView>
  </sheetViews>
  <sheetFormatPr defaultColWidth="9" defaultRowHeight="16.5"/>
  <cols>
    <col min="1" max="1" width="1.5" style="1" customWidth="1"/>
    <col min="2" max="2" width="8.5" style="1" customWidth="1"/>
    <col min="3" max="3" width="24.5" style="1" customWidth="1"/>
    <col min="4" max="4" width="41.5" style="1" customWidth="1"/>
    <col min="5" max="5" width="10.125" style="1" customWidth="1"/>
    <col min="6" max="6" width="46.125" style="1" customWidth="1"/>
    <col min="7" max="9" width="13.7583333333333" style="1" customWidth="1"/>
    <col min="10" max="10" width="13.7583333333333" style="72" customWidth="1"/>
    <col min="11" max="11" width="28.5" style="73" customWidth="1"/>
    <col min="12" max="12" width="14.125" style="73" customWidth="1"/>
    <col min="13" max="16384" width="9" style="1"/>
  </cols>
  <sheetData>
    <row r="1" ht="52" customHeight="1" spans="2:11">
      <c r="B1" s="74" t="s">
        <v>88</v>
      </c>
      <c r="C1" s="74"/>
      <c r="D1" s="74"/>
      <c r="E1" s="74"/>
      <c r="F1" s="74"/>
      <c r="G1" s="74"/>
      <c r="H1" s="74"/>
      <c r="I1" s="74"/>
      <c r="J1" s="74"/>
      <c r="K1" s="74"/>
    </row>
    <row r="2" ht="27.95" customHeight="1" spans="2:11">
      <c r="B2" s="75" t="s">
        <v>89</v>
      </c>
      <c r="C2" s="75"/>
      <c r="D2" s="75"/>
      <c r="E2" s="75"/>
      <c r="F2" s="75"/>
      <c r="G2" s="75"/>
      <c r="H2" s="75"/>
      <c r="I2" s="75"/>
      <c r="J2" s="75"/>
      <c r="K2" s="94"/>
    </row>
    <row r="3" spans="2:11">
      <c r="B3" s="76" t="s">
        <v>90</v>
      </c>
      <c r="C3" s="76" t="s">
        <v>91</v>
      </c>
      <c r="D3" s="76"/>
      <c r="E3" s="76" t="s">
        <v>92</v>
      </c>
      <c r="F3" s="76"/>
      <c r="G3" s="76" t="s">
        <v>93</v>
      </c>
      <c r="H3" s="76" t="s">
        <v>94</v>
      </c>
      <c r="I3" s="76" t="s">
        <v>95</v>
      </c>
      <c r="J3" s="76" t="s">
        <v>96</v>
      </c>
      <c r="K3" s="76" t="s">
        <v>97</v>
      </c>
    </row>
    <row r="4" spans="2:11">
      <c r="B4" s="76"/>
      <c r="C4" s="76"/>
      <c r="D4" s="76"/>
      <c r="E4" s="76"/>
      <c r="F4" s="76"/>
      <c r="G4" s="76" t="s">
        <v>98</v>
      </c>
      <c r="H4" s="76" t="s">
        <v>98</v>
      </c>
      <c r="I4" s="76" t="s">
        <v>98</v>
      </c>
      <c r="J4" s="76" t="s">
        <v>99</v>
      </c>
      <c r="K4" s="76"/>
    </row>
    <row r="5" spans="2:11">
      <c r="B5" s="58" t="s">
        <v>100</v>
      </c>
      <c r="C5" s="43" t="s">
        <v>101</v>
      </c>
      <c r="D5" s="23" t="s">
        <v>102</v>
      </c>
      <c r="E5" s="77" t="s">
        <v>5</v>
      </c>
      <c r="F5" s="77"/>
      <c r="G5" s="26">
        <v>95000</v>
      </c>
      <c r="H5" s="26">
        <f>G5*0.15</f>
        <v>14250</v>
      </c>
      <c r="I5" s="26">
        <f>G5*0.1</f>
        <v>9500</v>
      </c>
      <c r="J5" s="65">
        <v>1200</v>
      </c>
      <c r="K5" s="31"/>
    </row>
    <row r="6" spans="2:11">
      <c r="B6" s="58"/>
      <c r="C6" s="43"/>
      <c r="D6" s="23"/>
      <c r="E6" s="77" t="s">
        <v>17</v>
      </c>
      <c r="F6" s="77"/>
      <c r="G6" s="26">
        <v>73000</v>
      </c>
      <c r="H6" s="26">
        <f t="shared" ref="H6:H46" si="0">G6*0.15</f>
        <v>10950</v>
      </c>
      <c r="I6" s="26">
        <f t="shared" ref="I6:I39" si="1">G6*0.1</f>
        <v>7300</v>
      </c>
      <c r="J6" s="65">
        <v>1200</v>
      </c>
      <c r="K6" s="31"/>
    </row>
    <row r="7" spans="2:11">
      <c r="B7" s="58"/>
      <c r="C7" s="43"/>
      <c r="D7" s="23"/>
      <c r="E7" s="77" t="s">
        <v>45</v>
      </c>
      <c r="F7" s="77"/>
      <c r="G7" s="26">
        <v>44000</v>
      </c>
      <c r="H7" s="26">
        <f t="shared" si="0"/>
        <v>6600</v>
      </c>
      <c r="I7" s="26">
        <f t="shared" si="1"/>
        <v>4400</v>
      </c>
      <c r="J7" s="65">
        <v>1200</v>
      </c>
      <c r="K7" s="31"/>
    </row>
    <row r="8" spans="2:11">
      <c r="B8" s="58"/>
      <c r="C8" s="43"/>
      <c r="D8" s="23"/>
      <c r="E8" s="77" t="s">
        <v>64</v>
      </c>
      <c r="F8" s="77"/>
      <c r="G8" s="26">
        <v>30000</v>
      </c>
      <c r="H8" s="26">
        <f t="shared" si="0"/>
        <v>4500</v>
      </c>
      <c r="I8" s="26">
        <f t="shared" si="1"/>
        <v>3000</v>
      </c>
      <c r="J8" s="65">
        <v>1200</v>
      </c>
      <c r="K8" s="31"/>
    </row>
    <row r="9" s="2" customFormat="1" spans="2:12">
      <c r="B9" s="58"/>
      <c r="C9" s="43" t="s">
        <v>103</v>
      </c>
      <c r="D9" s="23" t="s">
        <v>104</v>
      </c>
      <c r="E9" s="38" t="s">
        <v>105</v>
      </c>
      <c r="F9" s="38"/>
      <c r="G9" s="26">
        <v>250000</v>
      </c>
      <c r="H9" s="26">
        <f t="shared" si="0"/>
        <v>37500</v>
      </c>
      <c r="I9" s="26">
        <f t="shared" si="1"/>
        <v>25000</v>
      </c>
      <c r="J9" s="95">
        <v>12000</v>
      </c>
      <c r="K9" s="32"/>
      <c r="L9" s="73"/>
    </row>
    <row r="10" s="2" customFormat="1" spans="2:12">
      <c r="B10" s="58"/>
      <c r="C10" s="43"/>
      <c r="D10" s="45" t="s">
        <v>106</v>
      </c>
      <c r="E10" s="9" t="s">
        <v>107</v>
      </c>
      <c r="F10" s="9"/>
      <c r="G10" s="9">
        <v>518000</v>
      </c>
      <c r="H10" s="26">
        <f t="shared" si="0"/>
        <v>77700</v>
      </c>
      <c r="I10" s="26">
        <f t="shared" si="1"/>
        <v>51800</v>
      </c>
      <c r="J10" s="96">
        <v>36000</v>
      </c>
      <c r="K10" s="32"/>
      <c r="L10" s="73"/>
    </row>
    <row r="11" s="2" customFormat="1" spans="2:12">
      <c r="B11" s="58"/>
      <c r="C11" s="43"/>
      <c r="D11" s="45" t="s">
        <v>108</v>
      </c>
      <c r="E11" s="9" t="s">
        <v>109</v>
      </c>
      <c r="F11" s="9"/>
      <c r="G11" s="9">
        <v>720000</v>
      </c>
      <c r="H11" s="26">
        <f t="shared" si="0"/>
        <v>108000</v>
      </c>
      <c r="I11" s="26">
        <f t="shared" si="1"/>
        <v>72000</v>
      </c>
      <c r="J11" s="96">
        <v>60000</v>
      </c>
      <c r="K11" s="32"/>
      <c r="L11" s="73"/>
    </row>
    <row r="12" s="2" customFormat="1" spans="2:12">
      <c r="B12" s="58"/>
      <c r="C12" s="43"/>
      <c r="D12" s="45" t="s">
        <v>110</v>
      </c>
      <c r="E12" s="9" t="s">
        <v>111</v>
      </c>
      <c r="F12" s="9"/>
      <c r="G12" s="9">
        <v>1280000</v>
      </c>
      <c r="H12" s="26">
        <f t="shared" si="0"/>
        <v>192000</v>
      </c>
      <c r="I12" s="26">
        <f t="shared" si="1"/>
        <v>128000</v>
      </c>
      <c r="J12" s="96">
        <v>120000</v>
      </c>
      <c r="K12" s="32"/>
      <c r="L12" s="73"/>
    </row>
    <row r="13" s="2" customFormat="1" spans="2:12">
      <c r="B13" s="58"/>
      <c r="C13" s="43"/>
      <c r="D13" s="45" t="s">
        <v>112</v>
      </c>
      <c r="E13" s="9" t="s">
        <v>113</v>
      </c>
      <c r="F13" s="9"/>
      <c r="G13" s="9">
        <v>1680000</v>
      </c>
      <c r="H13" s="26">
        <f t="shared" si="0"/>
        <v>252000</v>
      </c>
      <c r="I13" s="26">
        <f t="shared" si="1"/>
        <v>168000</v>
      </c>
      <c r="J13" s="96">
        <v>180000</v>
      </c>
      <c r="K13" s="32"/>
      <c r="L13" s="73"/>
    </row>
    <row r="14" s="2" customFormat="1" spans="2:12">
      <c r="B14" s="58"/>
      <c r="C14" s="43"/>
      <c r="D14" s="45" t="s">
        <v>114</v>
      </c>
      <c r="E14" s="9" t="s">
        <v>115</v>
      </c>
      <c r="F14" s="9"/>
      <c r="G14" s="9">
        <v>2400000</v>
      </c>
      <c r="H14" s="26">
        <f t="shared" si="0"/>
        <v>360000</v>
      </c>
      <c r="I14" s="26">
        <f t="shared" si="1"/>
        <v>240000</v>
      </c>
      <c r="J14" s="96">
        <v>360000</v>
      </c>
      <c r="K14" s="32"/>
      <c r="L14" s="73"/>
    </row>
    <row r="15" ht="17.1" customHeight="1" spans="2:14">
      <c r="B15" s="58"/>
      <c r="C15" s="43" t="s">
        <v>116</v>
      </c>
      <c r="D15" s="45" t="s">
        <v>117</v>
      </c>
      <c r="E15" s="9" t="s">
        <v>118</v>
      </c>
      <c r="F15" s="9"/>
      <c r="G15" s="9">
        <v>350000</v>
      </c>
      <c r="H15" s="26">
        <f t="shared" si="0"/>
        <v>52500</v>
      </c>
      <c r="I15" s="26">
        <f t="shared" si="1"/>
        <v>35000</v>
      </c>
      <c r="J15" s="95">
        <v>12000</v>
      </c>
      <c r="K15" s="32"/>
      <c r="L15" s="97"/>
      <c r="M15" s="97"/>
      <c r="N15" s="97"/>
    </row>
    <row r="16" ht="17.1" customHeight="1" spans="2:14">
      <c r="B16" s="58"/>
      <c r="C16" s="43"/>
      <c r="D16" s="45" t="s">
        <v>119</v>
      </c>
      <c r="E16" s="9" t="s">
        <v>120</v>
      </c>
      <c r="F16" s="9"/>
      <c r="G16" s="9">
        <v>728000</v>
      </c>
      <c r="H16" s="26">
        <f t="shared" si="0"/>
        <v>109200</v>
      </c>
      <c r="I16" s="26">
        <f t="shared" si="1"/>
        <v>72800</v>
      </c>
      <c r="J16" s="96">
        <v>36000</v>
      </c>
      <c r="K16" s="32"/>
      <c r="L16" s="97"/>
      <c r="M16" s="97"/>
      <c r="N16" s="97"/>
    </row>
    <row r="17" ht="17.1" customHeight="1" spans="2:14">
      <c r="B17" s="58"/>
      <c r="C17" s="43"/>
      <c r="D17" s="45" t="s">
        <v>121</v>
      </c>
      <c r="E17" s="9" t="s">
        <v>122</v>
      </c>
      <c r="F17" s="9"/>
      <c r="G17" s="9">
        <v>1020000</v>
      </c>
      <c r="H17" s="26">
        <f t="shared" si="0"/>
        <v>153000</v>
      </c>
      <c r="I17" s="26">
        <f t="shared" si="1"/>
        <v>102000</v>
      </c>
      <c r="J17" s="96">
        <f>50*1200</f>
        <v>60000</v>
      </c>
      <c r="K17" s="32"/>
      <c r="L17" s="97"/>
      <c r="M17" s="97"/>
      <c r="N17" s="97"/>
    </row>
    <row r="18" ht="17.1" customHeight="1" spans="2:14">
      <c r="B18" s="58"/>
      <c r="C18" s="43"/>
      <c r="D18" s="45" t="s">
        <v>123</v>
      </c>
      <c r="E18" s="9" t="s">
        <v>124</v>
      </c>
      <c r="F18" s="9"/>
      <c r="G18" s="9">
        <v>1800000</v>
      </c>
      <c r="H18" s="26">
        <f t="shared" si="0"/>
        <v>270000</v>
      </c>
      <c r="I18" s="26">
        <f t="shared" si="1"/>
        <v>180000</v>
      </c>
      <c r="J18" s="96">
        <v>120000</v>
      </c>
      <c r="K18" s="32"/>
      <c r="L18" s="97"/>
      <c r="M18" s="97"/>
      <c r="N18" s="97"/>
    </row>
    <row r="19" ht="17.1" customHeight="1" spans="2:14">
      <c r="B19" s="58"/>
      <c r="C19" s="43"/>
      <c r="D19" s="45" t="s">
        <v>125</v>
      </c>
      <c r="E19" s="9" t="s">
        <v>126</v>
      </c>
      <c r="F19" s="9"/>
      <c r="G19" s="9">
        <v>2380000</v>
      </c>
      <c r="H19" s="26">
        <f t="shared" si="0"/>
        <v>357000</v>
      </c>
      <c r="I19" s="26">
        <f t="shared" si="1"/>
        <v>238000</v>
      </c>
      <c r="J19" s="96">
        <v>180000</v>
      </c>
      <c r="K19" s="32"/>
      <c r="L19" s="97"/>
      <c r="M19" s="97"/>
      <c r="N19" s="97"/>
    </row>
    <row r="20" ht="17.1" customHeight="1" spans="2:14">
      <c r="B20" s="58"/>
      <c r="C20" s="43"/>
      <c r="D20" s="45" t="s">
        <v>127</v>
      </c>
      <c r="E20" s="9" t="s">
        <v>128</v>
      </c>
      <c r="F20" s="9"/>
      <c r="G20" s="9">
        <v>3380000</v>
      </c>
      <c r="H20" s="26">
        <f t="shared" si="0"/>
        <v>507000</v>
      </c>
      <c r="I20" s="26">
        <f t="shared" si="1"/>
        <v>338000</v>
      </c>
      <c r="J20" s="96">
        <v>360000</v>
      </c>
      <c r="K20" s="32"/>
      <c r="L20" s="97"/>
      <c r="M20" s="97"/>
      <c r="N20" s="97"/>
    </row>
    <row r="21" spans="2:14">
      <c r="B21" s="58"/>
      <c r="C21" s="43" t="s">
        <v>129</v>
      </c>
      <c r="D21" s="23" t="s">
        <v>130</v>
      </c>
      <c r="E21" s="38" t="s">
        <v>5</v>
      </c>
      <c r="F21" s="38"/>
      <c r="G21" s="38">
        <v>280000</v>
      </c>
      <c r="H21" s="26">
        <f t="shared" si="0"/>
        <v>42000</v>
      </c>
      <c r="I21" s="26">
        <f t="shared" si="1"/>
        <v>28000</v>
      </c>
      <c r="J21" s="95">
        <v>4500</v>
      </c>
      <c r="K21" s="31"/>
      <c r="L21" s="98"/>
      <c r="M21" s="97"/>
      <c r="N21" s="97"/>
    </row>
    <row r="22" spans="2:14">
      <c r="B22" s="58"/>
      <c r="C22" s="43"/>
      <c r="D22" s="23"/>
      <c r="E22" s="38" t="s">
        <v>17</v>
      </c>
      <c r="F22" s="38"/>
      <c r="G22" s="38">
        <v>210000</v>
      </c>
      <c r="H22" s="26">
        <f t="shared" si="0"/>
        <v>31500</v>
      </c>
      <c r="I22" s="26">
        <f t="shared" si="1"/>
        <v>21000</v>
      </c>
      <c r="J22" s="95">
        <v>4500</v>
      </c>
      <c r="K22" s="31"/>
      <c r="L22" s="98"/>
      <c r="M22" s="97"/>
      <c r="N22" s="97"/>
    </row>
    <row r="23" spans="2:14">
      <c r="B23" s="58"/>
      <c r="C23" s="43"/>
      <c r="D23" s="23"/>
      <c r="E23" s="38" t="s">
        <v>45</v>
      </c>
      <c r="F23" s="38"/>
      <c r="G23" s="38">
        <v>130000</v>
      </c>
      <c r="H23" s="26">
        <f t="shared" si="0"/>
        <v>19500</v>
      </c>
      <c r="I23" s="26">
        <f t="shared" si="1"/>
        <v>13000</v>
      </c>
      <c r="J23" s="95">
        <v>4500</v>
      </c>
      <c r="K23" s="31"/>
      <c r="L23" s="98"/>
      <c r="M23" s="97"/>
      <c r="N23" s="97"/>
    </row>
    <row r="24" spans="2:14">
      <c r="B24" s="58"/>
      <c r="C24" s="43"/>
      <c r="D24" s="23"/>
      <c r="E24" s="38" t="s">
        <v>64</v>
      </c>
      <c r="F24" s="38"/>
      <c r="G24" s="38">
        <v>88000</v>
      </c>
      <c r="H24" s="26">
        <f t="shared" si="0"/>
        <v>13200</v>
      </c>
      <c r="I24" s="26">
        <f t="shared" si="1"/>
        <v>8800</v>
      </c>
      <c r="J24" s="95">
        <v>4500</v>
      </c>
      <c r="K24" s="31"/>
      <c r="L24" s="98"/>
      <c r="M24" s="97"/>
      <c r="N24" s="97"/>
    </row>
    <row r="25" spans="2:14">
      <c r="B25" s="58"/>
      <c r="C25" s="43"/>
      <c r="D25" s="23" t="s">
        <v>131</v>
      </c>
      <c r="E25" s="38" t="s">
        <v>132</v>
      </c>
      <c r="F25" s="38"/>
      <c r="G25" s="38">
        <v>728000</v>
      </c>
      <c r="H25" s="26">
        <f t="shared" si="0"/>
        <v>109200</v>
      </c>
      <c r="I25" s="26">
        <f t="shared" si="1"/>
        <v>72800</v>
      </c>
      <c r="J25" s="95">
        <v>45000</v>
      </c>
      <c r="K25" s="31"/>
      <c r="L25" s="99"/>
      <c r="M25" s="97"/>
      <c r="N25" s="97"/>
    </row>
    <row r="26" spans="2:14">
      <c r="B26" s="58"/>
      <c r="C26" s="43"/>
      <c r="D26" s="23" t="s">
        <v>133</v>
      </c>
      <c r="E26" s="38" t="s">
        <v>134</v>
      </c>
      <c r="F26" s="38"/>
      <c r="G26" s="38">
        <v>1180000</v>
      </c>
      <c r="H26" s="26">
        <f t="shared" si="0"/>
        <v>177000</v>
      </c>
      <c r="I26" s="26">
        <f t="shared" si="1"/>
        <v>118000</v>
      </c>
      <c r="J26" s="95">
        <v>90000</v>
      </c>
      <c r="K26" s="31"/>
      <c r="L26" s="99"/>
      <c r="M26" s="97"/>
      <c r="N26" s="97"/>
    </row>
    <row r="27" spans="2:14">
      <c r="B27" s="58"/>
      <c r="C27" s="43"/>
      <c r="D27" s="23" t="s">
        <v>135</v>
      </c>
      <c r="E27" s="38" t="s">
        <v>136</v>
      </c>
      <c r="F27" s="38"/>
      <c r="G27" s="38">
        <v>1680000</v>
      </c>
      <c r="H27" s="26">
        <f t="shared" si="0"/>
        <v>252000</v>
      </c>
      <c r="I27" s="26">
        <f t="shared" si="1"/>
        <v>168000</v>
      </c>
      <c r="J27" s="95">
        <v>135000</v>
      </c>
      <c r="K27" s="31"/>
      <c r="L27" s="99"/>
      <c r="M27" s="97"/>
      <c r="N27" s="97"/>
    </row>
    <row r="28" spans="2:14">
      <c r="B28" s="58"/>
      <c r="C28" s="43"/>
      <c r="D28" s="23" t="s">
        <v>137</v>
      </c>
      <c r="E28" s="38" t="s">
        <v>124</v>
      </c>
      <c r="F28" s="38"/>
      <c r="G28" s="38">
        <v>2380000</v>
      </c>
      <c r="H28" s="26">
        <f t="shared" si="0"/>
        <v>357000</v>
      </c>
      <c r="I28" s="26">
        <f t="shared" si="1"/>
        <v>238000</v>
      </c>
      <c r="J28" s="95">
        <v>225000</v>
      </c>
      <c r="K28" s="31"/>
      <c r="L28" s="99"/>
      <c r="M28" s="97"/>
      <c r="N28" s="97"/>
    </row>
    <row r="29" spans="2:14">
      <c r="B29" s="58"/>
      <c r="C29" s="43"/>
      <c r="D29" s="23" t="s">
        <v>138</v>
      </c>
      <c r="E29" s="38" t="s">
        <v>139</v>
      </c>
      <c r="F29" s="38"/>
      <c r="G29" s="38">
        <v>3380000</v>
      </c>
      <c r="H29" s="26">
        <f t="shared" si="0"/>
        <v>507000</v>
      </c>
      <c r="I29" s="26">
        <f t="shared" si="1"/>
        <v>338000</v>
      </c>
      <c r="J29" s="95">
        <v>450000</v>
      </c>
      <c r="K29" s="31"/>
      <c r="L29" s="99"/>
      <c r="M29" s="97"/>
      <c r="N29" s="97"/>
    </row>
    <row r="30" spans="2:14">
      <c r="B30" s="58" t="s">
        <v>140</v>
      </c>
      <c r="C30" s="43" t="s">
        <v>101</v>
      </c>
      <c r="D30" s="23" t="s">
        <v>141</v>
      </c>
      <c r="E30" s="77" t="s">
        <v>142</v>
      </c>
      <c r="F30" s="77"/>
      <c r="G30" s="26">
        <v>30000</v>
      </c>
      <c r="H30" s="26">
        <f t="shared" si="0"/>
        <v>4500</v>
      </c>
      <c r="I30" s="26">
        <f t="shared" si="1"/>
        <v>3000</v>
      </c>
      <c r="J30" s="65">
        <v>600</v>
      </c>
      <c r="K30" s="31"/>
      <c r="L30" s="98"/>
      <c r="M30" s="97"/>
      <c r="N30" s="97"/>
    </row>
    <row r="31" s="2" customFormat="1" spans="2:14">
      <c r="B31" s="58"/>
      <c r="C31" s="43" t="s">
        <v>143</v>
      </c>
      <c r="D31" s="23" t="s">
        <v>144</v>
      </c>
      <c r="E31" s="38" t="s">
        <v>142</v>
      </c>
      <c r="F31" s="38"/>
      <c r="G31" s="38">
        <v>78000</v>
      </c>
      <c r="H31" s="26">
        <f t="shared" si="0"/>
        <v>11700</v>
      </c>
      <c r="I31" s="26">
        <f t="shared" si="1"/>
        <v>7800</v>
      </c>
      <c r="J31" s="95">
        <v>3000</v>
      </c>
      <c r="K31" s="31"/>
      <c r="L31" s="98"/>
      <c r="M31" s="97"/>
      <c r="N31" s="97"/>
    </row>
    <row r="32" spans="2:12">
      <c r="B32" s="58" t="s">
        <v>145</v>
      </c>
      <c r="C32" s="43" t="s">
        <v>145</v>
      </c>
      <c r="D32" s="25" t="s">
        <v>146</v>
      </c>
      <c r="E32" s="78" t="s">
        <v>5</v>
      </c>
      <c r="F32" s="78"/>
      <c r="G32" s="78">
        <v>106000</v>
      </c>
      <c r="H32" s="79">
        <f t="shared" si="0"/>
        <v>15900</v>
      </c>
      <c r="I32" s="26">
        <f t="shared" si="1"/>
        <v>10600</v>
      </c>
      <c r="J32" s="95">
        <v>3100</v>
      </c>
      <c r="K32" s="31"/>
      <c r="L32" s="100"/>
    </row>
    <row r="33" spans="2:12">
      <c r="B33" s="58"/>
      <c r="C33" s="43"/>
      <c r="D33" s="80"/>
      <c r="E33" s="81" t="s">
        <v>17</v>
      </c>
      <c r="F33" s="81"/>
      <c r="G33" s="81">
        <v>78000</v>
      </c>
      <c r="H33" s="82">
        <f t="shared" si="0"/>
        <v>11700</v>
      </c>
      <c r="I33" s="26">
        <f t="shared" si="1"/>
        <v>7800</v>
      </c>
      <c r="J33" s="101">
        <v>3100</v>
      </c>
      <c r="K33" s="31"/>
      <c r="L33" s="100"/>
    </row>
    <row r="34" spans="2:12">
      <c r="B34" s="58"/>
      <c r="C34" s="43"/>
      <c r="D34" s="80"/>
      <c r="E34" s="81" t="s">
        <v>45</v>
      </c>
      <c r="F34" s="81"/>
      <c r="G34" s="81">
        <v>60000</v>
      </c>
      <c r="H34" s="82">
        <f t="shared" si="0"/>
        <v>9000</v>
      </c>
      <c r="I34" s="26">
        <f t="shared" si="1"/>
        <v>6000</v>
      </c>
      <c r="J34" s="101">
        <v>3100</v>
      </c>
      <c r="K34" s="31"/>
      <c r="L34" s="100"/>
    </row>
    <row r="35" spans="2:12">
      <c r="B35" s="58"/>
      <c r="C35" s="43"/>
      <c r="D35" s="80"/>
      <c r="E35" s="81" t="s">
        <v>64</v>
      </c>
      <c r="F35" s="81"/>
      <c r="G35" s="81">
        <v>40000</v>
      </c>
      <c r="H35" s="82">
        <f t="shared" si="0"/>
        <v>6000</v>
      </c>
      <c r="I35" s="26">
        <f t="shared" si="1"/>
        <v>4000</v>
      </c>
      <c r="J35" s="101">
        <v>3100</v>
      </c>
      <c r="K35" s="31"/>
      <c r="L35" s="100"/>
    </row>
    <row r="36" spans="2:13">
      <c r="B36" s="58"/>
      <c r="C36" s="43"/>
      <c r="D36" s="80" t="s">
        <v>147</v>
      </c>
      <c r="E36" s="81" t="s">
        <v>5</v>
      </c>
      <c r="F36" s="81"/>
      <c r="G36" s="81">
        <v>380000</v>
      </c>
      <c r="H36" s="82">
        <f t="shared" si="0"/>
        <v>57000</v>
      </c>
      <c r="I36" s="26">
        <f t="shared" si="1"/>
        <v>38000</v>
      </c>
      <c r="J36" s="102">
        <v>23000</v>
      </c>
      <c r="K36" s="31"/>
      <c r="L36" s="100"/>
      <c r="M36" s="103"/>
    </row>
    <row r="37" spans="2:12">
      <c r="B37" s="58"/>
      <c r="C37" s="43"/>
      <c r="D37" s="80"/>
      <c r="E37" s="81" t="s">
        <v>17</v>
      </c>
      <c r="F37" s="81"/>
      <c r="G37" s="81">
        <v>290000</v>
      </c>
      <c r="H37" s="82">
        <f t="shared" si="0"/>
        <v>43500</v>
      </c>
      <c r="I37" s="26">
        <f t="shared" si="1"/>
        <v>29000</v>
      </c>
      <c r="J37" s="104">
        <v>23000</v>
      </c>
      <c r="K37" s="105"/>
      <c r="L37" s="100"/>
    </row>
    <row r="38" spans="2:12">
      <c r="B38" s="58"/>
      <c r="C38" s="43"/>
      <c r="D38" s="80"/>
      <c r="E38" s="81" t="s">
        <v>45</v>
      </c>
      <c r="F38" s="81"/>
      <c r="G38" s="81">
        <v>210000</v>
      </c>
      <c r="H38" s="82">
        <f t="shared" si="0"/>
        <v>31500</v>
      </c>
      <c r="I38" s="26">
        <f t="shared" si="1"/>
        <v>21000</v>
      </c>
      <c r="J38" s="104">
        <v>23000</v>
      </c>
      <c r="K38" s="105"/>
      <c r="L38" s="100"/>
    </row>
    <row r="39" spans="2:12">
      <c r="B39" s="58"/>
      <c r="C39" s="43"/>
      <c r="D39" s="80"/>
      <c r="E39" s="81" t="s">
        <v>64</v>
      </c>
      <c r="F39" s="81"/>
      <c r="G39" s="81">
        <v>140000</v>
      </c>
      <c r="H39" s="82">
        <f t="shared" si="0"/>
        <v>21000</v>
      </c>
      <c r="I39" s="26">
        <f t="shared" si="1"/>
        <v>14000</v>
      </c>
      <c r="J39" s="104">
        <v>23000</v>
      </c>
      <c r="K39" s="105"/>
      <c r="L39" s="100"/>
    </row>
    <row r="40" spans="2:11">
      <c r="B40" s="61" t="s">
        <v>148</v>
      </c>
      <c r="C40" s="16"/>
      <c r="D40" s="16"/>
      <c r="E40" s="61"/>
      <c r="F40" s="61"/>
      <c r="G40" s="83"/>
      <c r="H40" s="84"/>
      <c r="I40" s="83"/>
      <c r="J40" s="86"/>
      <c r="K40" s="106"/>
    </row>
    <row r="41" spans="2:11">
      <c r="B41" s="40" t="s">
        <v>149</v>
      </c>
      <c r="C41" s="16"/>
      <c r="D41" s="16"/>
      <c r="E41" s="61"/>
      <c r="F41" s="61"/>
      <c r="G41" s="83"/>
      <c r="H41" s="84"/>
      <c r="I41" s="83"/>
      <c r="J41" s="86"/>
      <c r="K41" s="106"/>
    </row>
    <row r="42" spans="2:11">
      <c r="B42" s="40" t="s">
        <v>150</v>
      </c>
      <c r="C42" s="16"/>
      <c r="D42" s="16"/>
      <c r="E42" s="61"/>
      <c r="F42" s="61"/>
      <c r="G42" s="83"/>
      <c r="H42" s="84"/>
      <c r="I42" s="83"/>
      <c r="J42" s="86"/>
      <c r="K42" s="106"/>
    </row>
    <row r="43" spans="2:12">
      <c r="B43" s="40" t="s">
        <v>151</v>
      </c>
      <c r="C43" s="16"/>
      <c r="D43" s="16"/>
      <c r="E43" s="85"/>
      <c r="F43" s="85"/>
      <c r="G43" s="86"/>
      <c r="H43" s="84"/>
      <c r="I43" s="86"/>
      <c r="J43" s="86"/>
      <c r="K43" s="106"/>
      <c r="L43" s="107"/>
    </row>
    <row r="44" spans="2:11">
      <c r="B44" s="87" t="s">
        <v>152</v>
      </c>
      <c r="C44" s="87"/>
      <c r="D44" s="87"/>
      <c r="E44" s="87"/>
      <c r="F44" s="40"/>
      <c r="G44" s="88"/>
      <c r="H44" s="84"/>
      <c r="I44" s="88"/>
      <c r="J44" s="108"/>
      <c r="K44" s="109"/>
    </row>
    <row r="45" spans="2:11">
      <c r="B45" s="87" t="s">
        <v>153</v>
      </c>
      <c r="C45" s="89"/>
      <c r="E45" s="89"/>
      <c r="F45" s="89"/>
      <c r="G45" s="88"/>
      <c r="H45" s="84"/>
      <c r="I45" s="88"/>
      <c r="J45" s="108"/>
      <c r="K45" s="109"/>
    </row>
    <row r="46" spans="2:11">
      <c r="B46" s="87" t="s">
        <v>154</v>
      </c>
      <c r="C46" s="89"/>
      <c r="E46" s="89"/>
      <c r="F46" s="89"/>
      <c r="G46" s="88"/>
      <c r="H46" s="84"/>
      <c r="I46" s="88"/>
      <c r="J46" s="108"/>
      <c r="K46" s="109"/>
    </row>
    <row r="47" spans="3:11">
      <c r="C47" s="90"/>
      <c r="E47" s="89"/>
      <c r="F47" s="89"/>
      <c r="G47" s="89"/>
      <c r="H47" s="89"/>
      <c r="I47" s="89"/>
      <c r="J47" s="110"/>
      <c r="K47" s="109"/>
    </row>
    <row r="48" ht="27.95" customHeight="1" spans="2:11">
      <c r="B48" s="91" t="s">
        <v>155</v>
      </c>
      <c r="C48" s="91"/>
      <c r="D48" s="91"/>
      <c r="E48" s="91"/>
      <c r="F48" s="91"/>
      <c r="G48" s="91"/>
      <c r="H48" s="91"/>
      <c r="I48" s="91"/>
      <c r="J48" s="91"/>
      <c r="K48" s="111"/>
    </row>
    <row r="49" s="2" customFormat="1" spans="2:12">
      <c r="B49" s="76" t="s">
        <v>90</v>
      </c>
      <c r="C49" s="76" t="s">
        <v>91</v>
      </c>
      <c r="D49" s="76"/>
      <c r="E49" s="76" t="s">
        <v>92</v>
      </c>
      <c r="F49" s="76"/>
      <c r="G49" s="76" t="s">
        <v>93</v>
      </c>
      <c r="H49" s="76" t="s">
        <v>94</v>
      </c>
      <c r="I49" s="76" t="s">
        <v>95</v>
      </c>
      <c r="J49" s="76" t="s">
        <v>96</v>
      </c>
      <c r="K49" s="76" t="s">
        <v>97</v>
      </c>
      <c r="L49" s="73"/>
    </row>
    <row r="50" s="2" customFormat="1" spans="2:12">
      <c r="B50" s="76"/>
      <c r="C50" s="76"/>
      <c r="D50" s="76"/>
      <c r="E50" s="76"/>
      <c r="F50" s="76"/>
      <c r="G50" s="76" t="s">
        <v>98</v>
      </c>
      <c r="H50" s="76" t="s">
        <v>98</v>
      </c>
      <c r="I50" s="76" t="s">
        <v>98</v>
      </c>
      <c r="J50" s="76" t="s">
        <v>99</v>
      </c>
      <c r="K50" s="76"/>
      <c r="L50" s="73"/>
    </row>
    <row r="51" s="2" customFormat="1" spans="2:12">
      <c r="B51" s="43" t="s">
        <v>156</v>
      </c>
      <c r="C51" s="23" t="s">
        <v>156</v>
      </c>
      <c r="D51" s="23" t="s">
        <v>157</v>
      </c>
      <c r="E51" s="38" t="s">
        <v>5</v>
      </c>
      <c r="F51" s="38"/>
      <c r="G51" s="38">
        <v>31000</v>
      </c>
      <c r="H51" s="38">
        <f>G51*0.15</f>
        <v>4650</v>
      </c>
      <c r="I51" s="38">
        <f>G51*0.1</f>
        <v>3100</v>
      </c>
      <c r="J51" s="58" t="s">
        <v>158</v>
      </c>
      <c r="K51" s="31" t="s">
        <v>159</v>
      </c>
      <c r="L51" s="73"/>
    </row>
    <row r="52" s="2" customFormat="1" spans="2:12">
      <c r="B52" s="43"/>
      <c r="C52" s="23"/>
      <c r="D52" s="23"/>
      <c r="E52" s="38" t="s">
        <v>17</v>
      </c>
      <c r="F52" s="38"/>
      <c r="G52" s="38">
        <v>28000</v>
      </c>
      <c r="H52" s="38">
        <f t="shared" ref="H52:H82" si="2">G52*0.15</f>
        <v>4200</v>
      </c>
      <c r="I52" s="38">
        <f t="shared" ref="I52:I82" si="3">G52*0.1</f>
        <v>2800</v>
      </c>
      <c r="J52" s="58" t="s">
        <v>158</v>
      </c>
      <c r="K52" s="31"/>
      <c r="L52" s="73"/>
    </row>
    <row r="53" s="2" customFormat="1" spans="2:12">
      <c r="B53" s="43"/>
      <c r="C53" s="23"/>
      <c r="D53" s="23"/>
      <c r="E53" s="34" t="s">
        <v>45</v>
      </c>
      <c r="F53" s="34"/>
      <c r="G53" s="38">
        <v>22000</v>
      </c>
      <c r="H53" s="38">
        <f t="shared" si="2"/>
        <v>3300</v>
      </c>
      <c r="I53" s="38">
        <f t="shared" si="3"/>
        <v>2200</v>
      </c>
      <c r="J53" s="58" t="s">
        <v>158</v>
      </c>
      <c r="K53" s="31"/>
      <c r="L53" s="73"/>
    </row>
    <row r="54" s="2" customFormat="1" spans="2:12">
      <c r="B54" s="43"/>
      <c r="C54" s="23"/>
      <c r="D54" s="23"/>
      <c r="E54" s="34" t="s">
        <v>64</v>
      </c>
      <c r="F54" s="34"/>
      <c r="G54" s="38">
        <v>18000</v>
      </c>
      <c r="H54" s="38">
        <f t="shared" si="2"/>
        <v>2700</v>
      </c>
      <c r="I54" s="38">
        <f t="shared" si="3"/>
        <v>1800</v>
      </c>
      <c r="J54" s="58" t="s">
        <v>158</v>
      </c>
      <c r="K54" s="31"/>
      <c r="L54" s="73"/>
    </row>
    <row r="55" spans="2:11">
      <c r="B55" s="58" t="s">
        <v>160</v>
      </c>
      <c r="C55" s="58" t="s">
        <v>160</v>
      </c>
      <c r="D55" s="92" t="s">
        <v>11</v>
      </c>
      <c r="E55" s="58" t="s">
        <v>5</v>
      </c>
      <c r="F55" s="92" t="s">
        <v>161</v>
      </c>
      <c r="G55" s="34">
        <v>228000</v>
      </c>
      <c r="H55" s="38">
        <f t="shared" si="2"/>
        <v>34200</v>
      </c>
      <c r="I55" s="38">
        <f t="shared" si="3"/>
        <v>22800</v>
      </c>
      <c r="J55" s="30" t="s">
        <v>162</v>
      </c>
      <c r="K55" s="112" t="s">
        <v>163</v>
      </c>
    </row>
    <row r="56" spans="2:11">
      <c r="B56" s="58"/>
      <c r="C56" s="58"/>
      <c r="D56" s="92" t="s">
        <v>11</v>
      </c>
      <c r="E56" s="58" t="s">
        <v>5</v>
      </c>
      <c r="F56" s="92" t="s">
        <v>164</v>
      </c>
      <c r="G56" s="92">
        <v>198000</v>
      </c>
      <c r="H56" s="38">
        <f t="shared" si="2"/>
        <v>29700</v>
      </c>
      <c r="I56" s="38">
        <f t="shared" si="3"/>
        <v>19800</v>
      </c>
      <c r="J56" s="30" t="s">
        <v>162</v>
      </c>
      <c r="K56" s="112"/>
    </row>
    <row r="57" spans="2:11">
      <c r="B57" s="58"/>
      <c r="C57" s="58"/>
      <c r="D57" s="92" t="s">
        <v>7</v>
      </c>
      <c r="E57" s="58" t="s">
        <v>5</v>
      </c>
      <c r="F57" s="92" t="s">
        <v>165</v>
      </c>
      <c r="G57" s="92">
        <v>108000</v>
      </c>
      <c r="H57" s="38">
        <f t="shared" si="2"/>
        <v>16200</v>
      </c>
      <c r="I57" s="38">
        <f t="shared" si="3"/>
        <v>10800</v>
      </c>
      <c r="J57" s="30" t="s">
        <v>162</v>
      </c>
      <c r="K57" s="112"/>
    </row>
    <row r="58" spans="2:11">
      <c r="B58" s="58"/>
      <c r="C58" s="58"/>
      <c r="D58" s="92" t="s">
        <v>166</v>
      </c>
      <c r="E58" s="58" t="s">
        <v>5</v>
      </c>
      <c r="F58" s="92" t="s">
        <v>167</v>
      </c>
      <c r="G58" s="34">
        <v>228000</v>
      </c>
      <c r="H58" s="38">
        <f t="shared" si="2"/>
        <v>34200</v>
      </c>
      <c r="I58" s="38">
        <f t="shared" si="3"/>
        <v>22800</v>
      </c>
      <c r="J58" s="30" t="s">
        <v>168</v>
      </c>
      <c r="K58" s="112"/>
    </row>
    <row r="59" spans="2:11">
      <c r="B59" s="58"/>
      <c r="C59" s="58"/>
      <c r="D59" s="92" t="s">
        <v>6</v>
      </c>
      <c r="E59" s="58" t="s">
        <v>5</v>
      </c>
      <c r="F59" s="92" t="s">
        <v>167</v>
      </c>
      <c r="G59" s="34">
        <v>228000</v>
      </c>
      <c r="H59" s="38">
        <f t="shared" si="2"/>
        <v>34200</v>
      </c>
      <c r="I59" s="38">
        <f t="shared" si="3"/>
        <v>22800</v>
      </c>
      <c r="J59" s="30" t="s">
        <v>169</v>
      </c>
      <c r="K59" s="112"/>
    </row>
    <row r="60" spans="2:11">
      <c r="B60" s="58"/>
      <c r="C60" s="58"/>
      <c r="D60" s="30" t="s">
        <v>10</v>
      </c>
      <c r="E60" s="58" t="s">
        <v>5</v>
      </c>
      <c r="F60" s="30" t="s">
        <v>170</v>
      </c>
      <c r="G60" s="92">
        <v>108000</v>
      </c>
      <c r="H60" s="38">
        <f t="shared" si="2"/>
        <v>16200</v>
      </c>
      <c r="I60" s="38">
        <f t="shared" si="3"/>
        <v>10800</v>
      </c>
      <c r="J60" s="30" t="s">
        <v>162</v>
      </c>
      <c r="K60" s="112"/>
    </row>
    <row r="61" spans="2:11">
      <c r="B61" s="58"/>
      <c r="C61" s="58"/>
      <c r="D61" s="92" t="s">
        <v>171</v>
      </c>
      <c r="E61" s="92" t="s">
        <v>17</v>
      </c>
      <c r="F61" s="92"/>
      <c r="G61" s="92">
        <v>87400</v>
      </c>
      <c r="H61" s="38">
        <f t="shared" si="2"/>
        <v>13110</v>
      </c>
      <c r="I61" s="38">
        <f t="shared" si="3"/>
        <v>8740</v>
      </c>
      <c r="J61" s="30" t="s">
        <v>172</v>
      </c>
      <c r="K61" s="112" t="s">
        <v>163</v>
      </c>
    </row>
    <row r="62" spans="2:11">
      <c r="B62" s="58"/>
      <c r="C62" s="58"/>
      <c r="D62" s="92"/>
      <c r="E62" s="92" t="s">
        <v>45</v>
      </c>
      <c r="F62" s="92"/>
      <c r="G62" s="92">
        <v>59800</v>
      </c>
      <c r="H62" s="38">
        <f t="shared" si="2"/>
        <v>8970</v>
      </c>
      <c r="I62" s="38">
        <f t="shared" si="3"/>
        <v>5980</v>
      </c>
      <c r="J62" s="30" t="s">
        <v>172</v>
      </c>
      <c r="K62" s="112"/>
    </row>
    <row r="63" spans="2:11">
      <c r="B63" s="58"/>
      <c r="C63" s="58"/>
      <c r="D63" s="92"/>
      <c r="E63" s="92" t="s">
        <v>64</v>
      </c>
      <c r="F63" s="92"/>
      <c r="G63" s="92">
        <v>36800</v>
      </c>
      <c r="H63" s="38">
        <f t="shared" si="2"/>
        <v>5520</v>
      </c>
      <c r="I63" s="38">
        <f t="shared" si="3"/>
        <v>3680</v>
      </c>
      <c r="J63" s="30" t="s">
        <v>172</v>
      </c>
      <c r="K63" s="112"/>
    </row>
    <row r="64" spans="2:11">
      <c r="B64" s="58"/>
      <c r="C64" s="10" t="s">
        <v>173</v>
      </c>
      <c r="D64" s="93" t="s">
        <v>6</v>
      </c>
      <c r="E64" s="8" t="s">
        <v>5</v>
      </c>
      <c r="F64" s="27" t="s">
        <v>174</v>
      </c>
      <c r="G64" s="57">
        <v>456000</v>
      </c>
      <c r="H64" s="38">
        <f t="shared" si="2"/>
        <v>68400</v>
      </c>
      <c r="I64" s="38">
        <f t="shared" si="3"/>
        <v>45600</v>
      </c>
      <c r="J64" s="9">
        <v>135000</v>
      </c>
      <c r="K64" s="112"/>
    </row>
    <row r="65" ht="26.45" customHeight="1" spans="2:12">
      <c r="B65" s="58" t="s">
        <v>175</v>
      </c>
      <c r="C65" s="23" t="s">
        <v>176</v>
      </c>
      <c r="D65" s="23" t="s">
        <v>13</v>
      </c>
      <c r="E65" s="77" t="s">
        <v>5</v>
      </c>
      <c r="F65" s="113" t="s">
        <v>177</v>
      </c>
      <c r="G65" s="26">
        <v>168000</v>
      </c>
      <c r="H65" s="38">
        <f t="shared" si="2"/>
        <v>25200</v>
      </c>
      <c r="I65" s="38">
        <f t="shared" si="3"/>
        <v>16800</v>
      </c>
      <c r="J65" s="28" t="s">
        <v>178</v>
      </c>
      <c r="K65" s="31"/>
      <c r="L65" s="122"/>
    </row>
    <row r="66" ht="26.45" customHeight="1" spans="2:12">
      <c r="B66" s="58"/>
      <c r="C66" s="23"/>
      <c r="D66" s="23" t="s">
        <v>13</v>
      </c>
      <c r="E66" s="77" t="s">
        <v>5</v>
      </c>
      <c r="F66" s="113" t="s">
        <v>179</v>
      </c>
      <c r="G66" s="26">
        <v>168000</v>
      </c>
      <c r="H66" s="38">
        <f t="shared" si="2"/>
        <v>25200</v>
      </c>
      <c r="I66" s="38">
        <f t="shared" si="3"/>
        <v>16800</v>
      </c>
      <c r="J66" s="28" t="s">
        <v>178</v>
      </c>
      <c r="K66" s="31"/>
      <c r="L66" s="122"/>
    </row>
    <row r="67" ht="26.45" customHeight="1" spans="1:12">
      <c r="A67" s="73"/>
      <c r="B67" s="58"/>
      <c r="C67" s="23"/>
      <c r="D67" s="23" t="s">
        <v>16</v>
      </c>
      <c r="E67" s="77" t="s">
        <v>5</v>
      </c>
      <c r="F67" s="113" t="s">
        <v>180</v>
      </c>
      <c r="G67" s="26">
        <v>168000</v>
      </c>
      <c r="H67" s="38">
        <f t="shared" si="2"/>
        <v>25200</v>
      </c>
      <c r="I67" s="38">
        <f t="shared" si="3"/>
        <v>16800</v>
      </c>
      <c r="J67" s="28" t="s">
        <v>181</v>
      </c>
      <c r="K67" s="31"/>
      <c r="L67" s="122"/>
    </row>
    <row r="68" ht="26.45" customHeight="1" spans="1:12">
      <c r="A68" s="73"/>
      <c r="B68" s="58"/>
      <c r="C68" s="23"/>
      <c r="D68" s="23" t="s">
        <v>16</v>
      </c>
      <c r="E68" s="77" t="s">
        <v>5</v>
      </c>
      <c r="F68" s="113" t="s">
        <v>182</v>
      </c>
      <c r="G68" s="26">
        <v>118000</v>
      </c>
      <c r="H68" s="38">
        <f t="shared" si="2"/>
        <v>17700</v>
      </c>
      <c r="I68" s="38">
        <f t="shared" si="3"/>
        <v>11800</v>
      </c>
      <c r="J68" s="28" t="s">
        <v>183</v>
      </c>
      <c r="K68" s="31"/>
      <c r="L68" s="122"/>
    </row>
    <row r="69" ht="26.45" customHeight="1" spans="2:12">
      <c r="B69" s="58"/>
      <c r="C69" s="23"/>
      <c r="D69" s="23" t="s">
        <v>22</v>
      </c>
      <c r="E69" s="77" t="s">
        <v>17</v>
      </c>
      <c r="F69" s="113" t="s">
        <v>184</v>
      </c>
      <c r="G69" s="26">
        <v>118000</v>
      </c>
      <c r="H69" s="38">
        <f t="shared" si="2"/>
        <v>17700</v>
      </c>
      <c r="I69" s="38">
        <f t="shared" si="3"/>
        <v>11800</v>
      </c>
      <c r="J69" s="28" t="s">
        <v>178</v>
      </c>
      <c r="K69" s="31"/>
      <c r="L69" s="122"/>
    </row>
    <row r="70" ht="26.45" customHeight="1" spans="2:12">
      <c r="B70" s="58"/>
      <c r="C70" s="23"/>
      <c r="D70" s="23" t="s">
        <v>28</v>
      </c>
      <c r="E70" s="77" t="s">
        <v>17</v>
      </c>
      <c r="F70" s="113" t="s">
        <v>185</v>
      </c>
      <c r="G70" s="26">
        <v>118000</v>
      </c>
      <c r="H70" s="38">
        <f t="shared" si="2"/>
        <v>17700</v>
      </c>
      <c r="I70" s="38">
        <f t="shared" si="3"/>
        <v>11800</v>
      </c>
      <c r="J70" s="28" t="s">
        <v>181</v>
      </c>
      <c r="K70" s="31"/>
      <c r="L70" s="122"/>
    </row>
    <row r="71" ht="26.45" customHeight="1" spans="2:12">
      <c r="B71" s="58"/>
      <c r="C71" s="23"/>
      <c r="D71" s="23" t="s">
        <v>28</v>
      </c>
      <c r="E71" s="77" t="s">
        <v>17</v>
      </c>
      <c r="F71" s="113" t="s">
        <v>186</v>
      </c>
      <c r="G71" s="26">
        <v>118000</v>
      </c>
      <c r="H71" s="38">
        <f t="shared" si="2"/>
        <v>17700</v>
      </c>
      <c r="I71" s="38">
        <f t="shared" si="3"/>
        <v>11800</v>
      </c>
      <c r="J71" s="28" t="s">
        <v>181</v>
      </c>
      <c r="K71" s="31"/>
      <c r="L71" s="122"/>
    </row>
    <row r="72" ht="26.45" customHeight="1" spans="2:12">
      <c r="B72" s="58"/>
      <c r="C72" s="23"/>
      <c r="D72" s="23" t="s">
        <v>28</v>
      </c>
      <c r="E72" s="77" t="s">
        <v>17</v>
      </c>
      <c r="F72" s="113" t="s">
        <v>187</v>
      </c>
      <c r="G72" s="26">
        <v>118000</v>
      </c>
      <c r="H72" s="38">
        <f t="shared" si="2"/>
        <v>17700</v>
      </c>
      <c r="I72" s="38">
        <f t="shared" si="3"/>
        <v>11800</v>
      </c>
      <c r="J72" s="28" t="s">
        <v>181</v>
      </c>
      <c r="K72" s="31"/>
      <c r="L72" s="122"/>
    </row>
    <row r="73" ht="26.45" customHeight="1" spans="1:12">
      <c r="A73" s="73"/>
      <c r="B73" s="58"/>
      <c r="C73" s="23"/>
      <c r="D73" s="23" t="s">
        <v>28</v>
      </c>
      <c r="E73" s="77" t="s">
        <v>17</v>
      </c>
      <c r="F73" s="113" t="s">
        <v>188</v>
      </c>
      <c r="G73" s="26">
        <v>118000</v>
      </c>
      <c r="H73" s="38">
        <f t="shared" si="2"/>
        <v>17700</v>
      </c>
      <c r="I73" s="38">
        <f t="shared" si="3"/>
        <v>11800</v>
      </c>
      <c r="J73" s="28" t="s">
        <v>178</v>
      </c>
      <c r="K73" s="31"/>
      <c r="L73" s="122"/>
    </row>
    <row r="74" ht="26.45" customHeight="1" spans="1:12">
      <c r="A74" s="73"/>
      <c r="B74" s="58"/>
      <c r="C74" s="23"/>
      <c r="D74" s="23" t="s">
        <v>28</v>
      </c>
      <c r="E74" s="77" t="s">
        <v>17</v>
      </c>
      <c r="F74" s="77" t="s">
        <v>189</v>
      </c>
      <c r="G74" s="26">
        <v>118000</v>
      </c>
      <c r="H74" s="38">
        <f t="shared" si="2"/>
        <v>17700</v>
      </c>
      <c r="I74" s="38">
        <f t="shared" si="3"/>
        <v>11800</v>
      </c>
      <c r="J74" s="28" t="s">
        <v>181</v>
      </c>
      <c r="K74" s="31"/>
      <c r="L74" s="122"/>
    </row>
    <row r="75" ht="26.45" customHeight="1" spans="1:12">
      <c r="A75" s="73"/>
      <c r="B75" s="58"/>
      <c r="C75" s="23"/>
      <c r="D75" s="23" t="s">
        <v>28</v>
      </c>
      <c r="E75" s="77" t="s">
        <v>17</v>
      </c>
      <c r="F75" s="77" t="s">
        <v>190</v>
      </c>
      <c r="G75" s="26">
        <v>118000</v>
      </c>
      <c r="H75" s="38">
        <f t="shared" si="2"/>
        <v>17700</v>
      </c>
      <c r="I75" s="38">
        <f t="shared" si="3"/>
        <v>11800</v>
      </c>
      <c r="J75" s="28" t="s">
        <v>181</v>
      </c>
      <c r="K75" s="31"/>
      <c r="L75" s="122"/>
    </row>
    <row r="76" ht="26.45" customHeight="1" spans="1:12">
      <c r="A76" s="73"/>
      <c r="B76" s="58"/>
      <c r="C76" s="23"/>
      <c r="D76" s="23" t="s">
        <v>38</v>
      </c>
      <c r="E76" s="77" t="s">
        <v>17</v>
      </c>
      <c r="F76" s="113" t="s">
        <v>191</v>
      </c>
      <c r="G76" s="26">
        <v>118000</v>
      </c>
      <c r="H76" s="38">
        <f t="shared" si="2"/>
        <v>17700</v>
      </c>
      <c r="I76" s="38">
        <f t="shared" si="3"/>
        <v>11800</v>
      </c>
      <c r="J76" s="28" t="s">
        <v>181</v>
      </c>
      <c r="K76" s="31"/>
      <c r="L76" s="122"/>
    </row>
    <row r="77" ht="26.45" customHeight="1" spans="1:12">
      <c r="A77" s="73"/>
      <c r="B77" s="58"/>
      <c r="C77" s="23"/>
      <c r="D77" s="23" t="s">
        <v>38</v>
      </c>
      <c r="E77" s="77" t="s">
        <v>17</v>
      </c>
      <c r="F77" s="113" t="s">
        <v>192</v>
      </c>
      <c r="G77" s="26">
        <v>118000</v>
      </c>
      <c r="H77" s="38">
        <f t="shared" si="2"/>
        <v>17700</v>
      </c>
      <c r="I77" s="38">
        <f t="shared" si="3"/>
        <v>11800</v>
      </c>
      <c r="J77" s="28" t="s">
        <v>181</v>
      </c>
      <c r="K77" s="31"/>
      <c r="L77" s="122"/>
    </row>
    <row r="78" ht="26.45" customHeight="1" spans="1:12">
      <c r="A78" s="73"/>
      <c r="B78" s="58"/>
      <c r="C78" s="23"/>
      <c r="D78" s="23" t="s">
        <v>38</v>
      </c>
      <c r="E78" s="77" t="s">
        <v>17</v>
      </c>
      <c r="F78" s="113" t="s">
        <v>193</v>
      </c>
      <c r="G78" s="26">
        <v>118000</v>
      </c>
      <c r="H78" s="38">
        <f t="shared" si="2"/>
        <v>17700</v>
      </c>
      <c r="I78" s="38">
        <f t="shared" si="3"/>
        <v>11800</v>
      </c>
      <c r="J78" s="28" t="s">
        <v>181</v>
      </c>
      <c r="K78" s="31"/>
      <c r="L78" s="122"/>
    </row>
    <row r="79" ht="26.45" customHeight="1" spans="1:12">
      <c r="A79" s="73"/>
      <c r="B79" s="58"/>
      <c r="C79" s="23"/>
      <c r="D79" s="23" t="s">
        <v>55</v>
      </c>
      <c r="E79" s="77" t="s">
        <v>45</v>
      </c>
      <c r="F79" s="113" t="s">
        <v>194</v>
      </c>
      <c r="G79" s="26">
        <v>88000</v>
      </c>
      <c r="H79" s="38">
        <f t="shared" si="2"/>
        <v>13200</v>
      </c>
      <c r="I79" s="38">
        <f t="shared" si="3"/>
        <v>8800</v>
      </c>
      <c r="J79" s="28" t="s">
        <v>181</v>
      </c>
      <c r="K79" s="31"/>
      <c r="L79" s="122"/>
    </row>
    <row r="80" ht="26.45" customHeight="1" spans="2:12">
      <c r="B80" s="58"/>
      <c r="C80" s="23"/>
      <c r="D80" s="23" t="s">
        <v>55</v>
      </c>
      <c r="E80" s="77" t="s">
        <v>45</v>
      </c>
      <c r="F80" s="113" t="s">
        <v>195</v>
      </c>
      <c r="G80" s="114">
        <v>88000</v>
      </c>
      <c r="H80" s="38">
        <f t="shared" si="2"/>
        <v>13200</v>
      </c>
      <c r="I80" s="38">
        <f>G80*0.1</f>
        <v>8800</v>
      </c>
      <c r="J80" s="123" t="s">
        <v>181</v>
      </c>
      <c r="K80" s="31"/>
      <c r="L80" s="122"/>
    </row>
    <row r="81" ht="26.45" customHeight="1" spans="2:12">
      <c r="B81" s="58"/>
      <c r="C81" s="23"/>
      <c r="D81" s="23" t="s">
        <v>59</v>
      </c>
      <c r="E81" s="77" t="s">
        <v>45</v>
      </c>
      <c r="F81" s="113" t="s">
        <v>196</v>
      </c>
      <c r="G81" s="114">
        <v>42000</v>
      </c>
      <c r="H81" s="38">
        <f t="shared" si="2"/>
        <v>6300</v>
      </c>
      <c r="I81" s="38">
        <f t="shared" si="3"/>
        <v>4200</v>
      </c>
      <c r="J81" s="123" t="s">
        <v>197</v>
      </c>
      <c r="K81" s="31"/>
      <c r="L81" s="122"/>
    </row>
    <row r="82" ht="26.45" customHeight="1" spans="2:12">
      <c r="B82" s="58"/>
      <c r="C82" s="23"/>
      <c r="D82" s="23" t="s">
        <v>59</v>
      </c>
      <c r="E82" s="77" t="s">
        <v>45</v>
      </c>
      <c r="F82" s="113" t="s">
        <v>198</v>
      </c>
      <c r="G82" s="114">
        <v>42000</v>
      </c>
      <c r="H82" s="38">
        <f t="shared" si="2"/>
        <v>6300</v>
      </c>
      <c r="I82" s="38">
        <f t="shared" si="3"/>
        <v>4200</v>
      </c>
      <c r="J82" s="123" t="s">
        <v>197</v>
      </c>
      <c r="K82" s="31"/>
      <c r="L82" s="122"/>
    </row>
    <row r="83" s="2" customFormat="1" spans="2:12">
      <c r="B83" s="115" t="s">
        <v>148</v>
      </c>
      <c r="C83" s="17"/>
      <c r="D83" s="116"/>
      <c r="E83" s="116"/>
      <c r="F83" s="116"/>
      <c r="G83" s="117"/>
      <c r="H83" s="118"/>
      <c r="I83" s="118"/>
      <c r="J83" s="124"/>
      <c r="K83" s="125"/>
      <c r="L83" s="73"/>
    </row>
    <row r="84" spans="2:11">
      <c r="B84" s="40" t="s">
        <v>199</v>
      </c>
      <c r="C84" s="16"/>
      <c r="D84" s="16"/>
      <c r="E84" s="16"/>
      <c r="F84" s="16"/>
      <c r="G84" s="17"/>
      <c r="H84" s="17"/>
      <c r="I84" s="17"/>
      <c r="J84" s="121"/>
      <c r="K84" s="18"/>
    </row>
    <row r="85" spans="2:11">
      <c r="B85" s="40" t="s">
        <v>200</v>
      </c>
      <c r="C85" s="16"/>
      <c r="D85" s="16"/>
      <c r="E85" s="16"/>
      <c r="F85" s="16"/>
      <c r="G85" s="17"/>
      <c r="H85" s="17"/>
      <c r="I85" s="17"/>
      <c r="J85" s="121"/>
      <c r="K85" s="18"/>
    </row>
    <row r="86" spans="2:11">
      <c r="B86" s="40" t="s">
        <v>201</v>
      </c>
      <c r="C86" s="16"/>
      <c r="D86" s="16"/>
      <c r="E86" s="16"/>
      <c r="F86" s="16"/>
      <c r="G86" s="17"/>
      <c r="H86" s="17"/>
      <c r="I86" s="17"/>
      <c r="J86" s="121"/>
      <c r="K86" s="18"/>
    </row>
    <row r="87" ht="18" customHeight="1" spans="3:3">
      <c r="C87" s="90"/>
    </row>
    <row r="88" s="2" customFormat="1" ht="27.95" customHeight="1" spans="2:13">
      <c r="B88" s="91" t="s">
        <v>202</v>
      </c>
      <c r="C88" s="91"/>
      <c r="D88" s="91"/>
      <c r="E88" s="91"/>
      <c r="F88" s="91"/>
      <c r="G88" s="91"/>
      <c r="H88" s="91"/>
      <c r="I88" s="91"/>
      <c r="J88" s="91"/>
      <c r="K88" s="111"/>
      <c r="L88" s="73"/>
      <c r="M88" s="1"/>
    </row>
    <row r="89" s="2" customFormat="1" spans="2:13">
      <c r="B89" s="76" t="s">
        <v>90</v>
      </c>
      <c r="C89" s="76" t="s">
        <v>91</v>
      </c>
      <c r="D89" s="76"/>
      <c r="E89" s="76" t="s">
        <v>92</v>
      </c>
      <c r="F89" s="76"/>
      <c r="G89" s="76" t="s">
        <v>93</v>
      </c>
      <c r="H89" s="76" t="s">
        <v>94</v>
      </c>
      <c r="I89" s="76" t="s">
        <v>95</v>
      </c>
      <c r="J89" s="76" t="s">
        <v>96</v>
      </c>
      <c r="K89" s="76" t="s">
        <v>97</v>
      </c>
      <c r="L89" s="73"/>
      <c r="M89" s="1"/>
    </row>
    <row r="90" s="2" customFormat="1" spans="2:13">
      <c r="B90" s="76"/>
      <c r="C90" s="76"/>
      <c r="D90" s="76"/>
      <c r="E90" s="76"/>
      <c r="F90" s="76"/>
      <c r="G90" s="76" t="s">
        <v>98</v>
      </c>
      <c r="H90" s="76" t="s">
        <v>98</v>
      </c>
      <c r="I90" s="76" t="s">
        <v>98</v>
      </c>
      <c r="J90" s="76" t="s">
        <v>99</v>
      </c>
      <c r="K90" s="76"/>
      <c r="M90" s="1"/>
    </row>
    <row r="91" ht="20.45" customHeight="1" spans="2:11">
      <c r="B91" s="8"/>
      <c r="C91" s="24" t="s">
        <v>203</v>
      </c>
      <c r="D91" s="24" t="s">
        <v>10</v>
      </c>
      <c r="E91" s="58" t="s">
        <v>5</v>
      </c>
      <c r="F91" s="24" t="s">
        <v>204</v>
      </c>
      <c r="G91" s="24">
        <v>788000</v>
      </c>
      <c r="H91" s="24">
        <f>G91*0.15</f>
        <v>118200</v>
      </c>
      <c r="I91" s="24">
        <f>G91*0.1</f>
        <v>78800</v>
      </c>
      <c r="J91" s="24">
        <v>132000</v>
      </c>
      <c r="K91" s="126"/>
    </row>
    <row r="92" ht="20.45" customHeight="1" spans="2:12">
      <c r="B92" s="8"/>
      <c r="C92" s="24"/>
      <c r="D92" s="24"/>
      <c r="E92" s="58"/>
      <c r="F92" s="24" t="s">
        <v>205</v>
      </c>
      <c r="G92" s="24">
        <v>788000</v>
      </c>
      <c r="H92" s="24">
        <f>G92*0.15</f>
        <v>118200</v>
      </c>
      <c r="I92" s="24">
        <f>G92*0.1</f>
        <v>78800</v>
      </c>
      <c r="J92" s="24">
        <v>144000</v>
      </c>
      <c r="K92" s="126"/>
      <c r="L92" s="1"/>
    </row>
    <row r="93" ht="20.45" customHeight="1" spans="2:12">
      <c r="B93" s="119" t="s">
        <v>148</v>
      </c>
      <c r="C93" s="16"/>
      <c r="D93" s="120"/>
      <c r="E93" s="121"/>
      <c r="F93" s="120"/>
      <c r="G93" s="120"/>
      <c r="H93" s="120"/>
      <c r="I93" s="120"/>
      <c r="J93" s="120"/>
      <c r="K93" s="127"/>
      <c r="L93" s="1"/>
    </row>
    <row r="94" spans="2:12">
      <c r="B94" s="40" t="s">
        <v>206</v>
      </c>
      <c r="C94" s="16"/>
      <c r="D94" s="16"/>
      <c r="E94" s="16"/>
      <c r="F94" s="16"/>
      <c r="G94" s="16"/>
      <c r="H94" s="16"/>
      <c r="I94" s="16"/>
      <c r="J94" s="121"/>
      <c r="K94" s="18"/>
      <c r="L94" s="1"/>
    </row>
    <row r="95" spans="2:12">
      <c r="B95" s="40" t="s">
        <v>207</v>
      </c>
      <c r="C95" s="16"/>
      <c r="D95" s="16"/>
      <c r="E95" s="16"/>
      <c r="F95" s="16"/>
      <c r="G95" s="16"/>
      <c r="H95" s="16"/>
      <c r="I95" s="16"/>
      <c r="J95" s="121"/>
      <c r="K95" s="18"/>
      <c r="L95" s="1"/>
    </row>
    <row r="96" spans="2:12">
      <c r="B96" s="40" t="s">
        <v>208</v>
      </c>
      <c r="C96" s="16"/>
      <c r="D96" s="16"/>
      <c r="E96" s="16"/>
      <c r="F96" s="16"/>
      <c r="G96" s="16"/>
      <c r="H96" s="16"/>
      <c r="I96" s="16"/>
      <c r="J96" s="121"/>
      <c r="K96" s="18"/>
      <c r="L96" s="1"/>
    </row>
    <row r="102" ht="33" customHeight="1" spans="12:12">
      <c r="L102" s="1"/>
    </row>
    <row r="104" ht="53.25" customHeight="1" spans="10:12">
      <c r="J104" s="1"/>
      <c r="L104" s="1"/>
    </row>
  </sheetData>
  <customSheetViews>
    <customSheetView guid="{b8f20698-feb3-4c55-8a99-e0d3870974de}" scale="85" showGridLines="0" fitToPage="1" hiddenColumns="1">
      <selection activeCell="Z12" sqref="Z12"/>
      <rowBreaks count="1" manualBreakCount="1">
        <brk id="69" max="11" man="1"/>
      </rowBreaks>
      <pageMargins left="0.25" right="0.25" top="0.75" bottom="0.75" header="0.3" footer="0.3"/>
      <pageSetup paperSize="9" scale="53" fitToHeight="0" orientation="portrait"/>
      <headerFooter/>
    </customSheetView>
    <customSheetView guid="{3d7a2008-40ac-4fef-a419-6604b3a581d8}" showGridLines="0" fitToPage="1" hiddenColumns="1">
      <selection activeCell="AC12" sqref="AC12"/>
      <rowBreaks count="1" manualBreakCount="1">
        <brk id="69" max="11" man="1"/>
      </rowBreaks>
      <pageMargins left="0.25" right="0.25" top="0.75" bottom="0.75" header="0.3" footer="0.3"/>
      <pageSetup paperSize="9" scale="53" fitToHeight="0" orientation="portrait"/>
      <headerFooter/>
    </customSheetView>
    <customSheetView guid="{dd016b19-74cd-44f6-8307-02fe2e9840bd}" scale="85" showGridLines="0" fitToPage="1" hiddenColumns="1">
      <selection activeCell="Z12" sqref="Z12"/>
      <rowBreaks count="1" manualBreakCount="1">
        <brk id="69" max="11" man="1"/>
      </rowBreaks>
      <pageMargins left="0.25" right="0.25" top="0.75" bottom="0.75" header="0.3" footer="0.3"/>
      <pageSetup paperSize="9" scale="53" fitToHeight="0" orientation="portrait"/>
      <headerFooter/>
    </customSheetView>
  </customSheetViews>
  <mergeCells count="90">
    <mergeCell ref="B1:K1"/>
    <mergeCell ref="B2:K2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B44:E44"/>
    <mergeCell ref="B48:K48"/>
    <mergeCell ref="E51:F51"/>
    <mergeCell ref="E52:F52"/>
    <mergeCell ref="E53:F53"/>
    <mergeCell ref="E54:F54"/>
    <mergeCell ref="E61:F61"/>
    <mergeCell ref="E62:F62"/>
    <mergeCell ref="E63:F63"/>
    <mergeCell ref="B88:K88"/>
    <mergeCell ref="B3:B4"/>
    <mergeCell ref="B5:B29"/>
    <mergeCell ref="B30:B31"/>
    <mergeCell ref="B32:B39"/>
    <mergeCell ref="B49:B50"/>
    <mergeCell ref="B51:B54"/>
    <mergeCell ref="B55:B64"/>
    <mergeCell ref="B65:B82"/>
    <mergeCell ref="B89:B90"/>
    <mergeCell ref="B91:B92"/>
    <mergeCell ref="C5:C8"/>
    <mergeCell ref="C9:C14"/>
    <mergeCell ref="C15:C20"/>
    <mergeCell ref="C21:C29"/>
    <mergeCell ref="C32:C39"/>
    <mergeCell ref="C51:C54"/>
    <mergeCell ref="C55:C63"/>
    <mergeCell ref="C65:C82"/>
    <mergeCell ref="C91:C92"/>
    <mergeCell ref="D5:D8"/>
    <mergeCell ref="D21:D24"/>
    <mergeCell ref="D32:D35"/>
    <mergeCell ref="D36:D39"/>
    <mergeCell ref="D51:D54"/>
    <mergeCell ref="D61:D63"/>
    <mergeCell ref="D91:D92"/>
    <mergeCell ref="E91:E92"/>
    <mergeCell ref="K3:K4"/>
    <mergeCell ref="K5:K8"/>
    <mergeCell ref="K25:K29"/>
    <mergeCell ref="K49:K50"/>
    <mergeCell ref="K51:K54"/>
    <mergeCell ref="K55:K60"/>
    <mergeCell ref="K61:K63"/>
    <mergeCell ref="K89:K90"/>
    <mergeCell ref="K91:K92"/>
    <mergeCell ref="L65:L82"/>
    <mergeCell ref="C3:D4"/>
    <mergeCell ref="E3:F4"/>
    <mergeCell ref="C49:D50"/>
    <mergeCell ref="E49:F50"/>
    <mergeCell ref="C89:D90"/>
    <mergeCell ref="E89:F90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scale="39" fitToWidth="0" orientation="portrait" horizontalDpi="600"/>
  <headerFooter/>
  <rowBreaks count="1" manualBreakCount="1">
    <brk id="47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C000"/>
    <pageSetUpPr fitToPage="1"/>
  </sheetPr>
  <dimension ref="B1:M57"/>
  <sheetViews>
    <sheetView showGridLines="0" zoomScale="80" zoomScaleNormal="80" zoomScaleSheetLayoutView="80" workbookViewId="0">
      <selection activeCell="I3" sqref="I3:J4"/>
    </sheetView>
  </sheetViews>
  <sheetFormatPr defaultColWidth="8.875" defaultRowHeight="16.5"/>
  <cols>
    <col min="1" max="1" width="1.125" style="48" customWidth="1"/>
    <col min="2" max="2" width="9.875" style="48" customWidth="1"/>
    <col min="3" max="3" width="20" style="48" customWidth="1"/>
    <col min="4" max="4" width="15.125" style="48" customWidth="1"/>
    <col min="5" max="5" width="7.5" style="48" customWidth="1"/>
    <col min="6" max="6" width="16.375" style="48" customWidth="1"/>
    <col min="7" max="7" width="48" style="48" customWidth="1"/>
    <col min="8" max="11" width="12.7583333333333" style="48" customWidth="1"/>
    <col min="12" max="12" width="21.125" style="49" customWidth="1"/>
    <col min="13" max="13" width="12.875" style="48" customWidth="1"/>
    <col min="14" max="16384" width="8.875" style="48"/>
  </cols>
  <sheetData>
    <row r="1" ht="62.1" customHeight="1" spans="2:12">
      <c r="B1" s="50" t="s">
        <v>209</v>
      </c>
      <c r="C1" s="50"/>
      <c r="D1" s="50"/>
      <c r="E1" s="50"/>
      <c r="F1" s="50"/>
      <c r="G1" s="50"/>
      <c r="H1" s="50"/>
      <c r="I1" s="50"/>
      <c r="J1" s="50"/>
      <c r="K1" s="50"/>
      <c r="L1" s="50"/>
    </row>
    <row r="2" ht="27.95" customHeight="1" spans="2:13">
      <c r="B2" s="6" t="s">
        <v>210</v>
      </c>
      <c r="C2" s="6"/>
      <c r="D2" s="6"/>
      <c r="E2" s="6"/>
      <c r="F2" s="6"/>
      <c r="G2" s="6"/>
      <c r="H2" s="6"/>
      <c r="I2" s="6"/>
      <c r="J2" s="6"/>
      <c r="K2" s="6"/>
      <c r="L2" s="62"/>
      <c r="M2" s="63"/>
    </row>
    <row r="3" spans="2:13">
      <c r="B3" s="7" t="s">
        <v>90</v>
      </c>
      <c r="C3" s="7" t="s">
        <v>91</v>
      </c>
      <c r="D3" s="7"/>
      <c r="E3" s="7" t="s">
        <v>92</v>
      </c>
      <c r="F3" s="7"/>
      <c r="G3" s="7"/>
      <c r="H3" s="7" t="s">
        <v>93</v>
      </c>
      <c r="I3" s="7" t="s">
        <v>94</v>
      </c>
      <c r="J3" s="7" t="s">
        <v>95</v>
      </c>
      <c r="K3" s="7" t="s">
        <v>96</v>
      </c>
      <c r="L3" s="7" t="s">
        <v>97</v>
      </c>
      <c r="M3" s="63"/>
    </row>
    <row r="4" spans="2:12">
      <c r="B4" s="7"/>
      <c r="C4" s="7"/>
      <c r="D4" s="7"/>
      <c r="E4" s="7"/>
      <c r="F4" s="7"/>
      <c r="G4" s="7"/>
      <c r="H4" s="7" t="s">
        <v>98</v>
      </c>
      <c r="I4" s="7" t="s">
        <v>98</v>
      </c>
      <c r="J4" s="7" t="s">
        <v>98</v>
      </c>
      <c r="K4" s="7" t="s">
        <v>99</v>
      </c>
      <c r="L4" s="7"/>
    </row>
    <row r="5" s="47" customFormat="1" spans="2:12">
      <c r="B5" s="51" t="s">
        <v>211</v>
      </c>
      <c r="C5" s="52" t="s">
        <v>212</v>
      </c>
      <c r="D5" s="53"/>
      <c r="E5" s="54" t="s">
        <v>5</v>
      </c>
      <c r="F5" s="28" t="s">
        <v>213</v>
      </c>
      <c r="G5" s="55" t="s">
        <v>214</v>
      </c>
      <c r="H5" s="28">
        <v>260000</v>
      </c>
      <c r="I5" s="28">
        <f>H5*0.15</f>
        <v>39000</v>
      </c>
      <c r="J5" s="28">
        <f>H5*0.1</f>
        <v>26000</v>
      </c>
      <c r="K5" s="28">
        <v>9000</v>
      </c>
      <c r="L5" s="64"/>
    </row>
    <row r="6" s="47" customFormat="1" spans="2:12">
      <c r="B6" s="51"/>
      <c r="C6" s="53"/>
      <c r="D6" s="53"/>
      <c r="E6" s="54" t="s">
        <v>17</v>
      </c>
      <c r="F6" s="28" t="s">
        <v>213</v>
      </c>
      <c r="G6" s="55" t="s">
        <v>214</v>
      </c>
      <c r="H6" s="28">
        <v>235000</v>
      </c>
      <c r="I6" s="28">
        <f t="shared" ref="I6:I52" si="0">H6*0.15</f>
        <v>35250</v>
      </c>
      <c r="J6" s="28">
        <f t="shared" ref="J6:J52" si="1">H6*0.1</f>
        <v>23500</v>
      </c>
      <c r="K6" s="28">
        <v>9000</v>
      </c>
      <c r="L6" s="64"/>
    </row>
    <row r="7" s="47" customFormat="1" spans="2:12">
      <c r="B7" s="51"/>
      <c r="C7" s="53"/>
      <c r="D7" s="53"/>
      <c r="E7" s="54" t="s">
        <v>45</v>
      </c>
      <c r="F7" s="28" t="s">
        <v>213</v>
      </c>
      <c r="G7" s="28" t="s">
        <v>214</v>
      </c>
      <c r="H7" s="28">
        <v>180000</v>
      </c>
      <c r="I7" s="28">
        <f t="shared" si="0"/>
        <v>27000</v>
      </c>
      <c r="J7" s="28">
        <f t="shared" si="1"/>
        <v>18000</v>
      </c>
      <c r="K7" s="28">
        <v>9000</v>
      </c>
      <c r="L7" s="64"/>
    </row>
    <row r="8" s="47" customFormat="1" spans="2:12">
      <c r="B8" s="51"/>
      <c r="C8" s="53"/>
      <c r="D8" s="53"/>
      <c r="E8" s="54" t="s">
        <v>64</v>
      </c>
      <c r="F8" s="28" t="s">
        <v>213</v>
      </c>
      <c r="G8" s="28" t="s">
        <v>214</v>
      </c>
      <c r="H8" s="28">
        <v>108000</v>
      </c>
      <c r="I8" s="28">
        <f t="shared" si="0"/>
        <v>16200</v>
      </c>
      <c r="J8" s="28">
        <f t="shared" si="1"/>
        <v>10800</v>
      </c>
      <c r="K8" s="28">
        <v>9000</v>
      </c>
      <c r="L8" s="64"/>
    </row>
    <row r="9" ht="14.45" customHeight="1" spans="2:13">
      <c r="B9" s="56" t="s">
        <v>215</v>
      </c>
      <c r="C9" s="37" t="s">
        <v>216</v>
      </c>
      <c r="D9" s="37" t="s">
        <v>9</v>
      </c>
      <c r="E9" s="54" t="s">
        <v>5</v>
      </c>
      <c r="F9" s="54" t="s">
        <v>217</v>
      </c>
      <c r="G9" s="26" t="s">
        <v>218</v>
      </c>
      <c r="H9" s="55">
        <v>138000</v>
      </c>
      <c r="I9" s="28">
        <f t="shared" si="0"/>
        <v>20700</v>
      </c>
      <c r="J9" s="28">
        <f t="shared" si="1"/>
        <v>13800</v>
      </c>
      <c r="K9" s="65">
        <v>10000</v>
      </c>
      <c r="L9" s="66"/>
      <c r="M9" s="67"/>
    </row>
    <row r="10" ht="14.45" customHeight="1" spans="2:13">
      <c r="B10" s="56"/>
      <c r="C10" s="37"/>
      <c r="D10" s="37" t="s">
        <v>9</v>
      </c>
      <c r="E10" s="54" t="s">
        <v>5</v>
      </c>
      <c r="F10" s="54" t="s">
        <v>217</v>
      </c>
      <c r="G10" s="26" t="s">
        <v>219</v>
      </c>
      <c r="H10" s="55">
        <v>138000</v>
      </c>
      <c r="I10" s="28">
        <f t="shared" si="0"/>
        <v>20700</v>
      </c>
      <c r="J10" s="28">
        <f t="shared" si="1"/>
        <v>13800</v>
      </c>
      <c r="K10" s="65">
        <v>14000</v>
      </c>
      <c r="L10" s="66"/>
      <c r="M10" s="67"/>
    </row>
    <row r="11" spans="2:13">
      <c r="B11" s="56"/>
      <c r="C11" s="37"/>
      <c r="D11" s="37" t="s">
        <v>9</v>
      </c>
      <c r="E11" s="54" t="s">
        <v>5</v>
      </c>
      <c r="F11" s="54" t="s">
        <v>220</v>
      </c>
      <c r="G11" s="26" t="s">
        <v>221</v>
      </c>
      <c r="H11" s="55">
        <v>138000</v>
      </c>
      <c r="I11" s="28">
        <f t="shared" si="0"/>
        <v>20700</v>
      </c>
      <c r="J11" s="28">
        <f t="shared" si="1"/>
        <v>13800</v>
      </c>
      <c r="K11" s="65">
        <v>14000</v>
      </c>
      <c r="L11" s="66"/>
      <c r="M11" s="67"/>
    </row>
    <row r="12" spans="2:13">
      <c r="B12" s="56"/>
      <c r="C12" s="37"/>
      <c r="D12" s="37" t="s">
        <v>13</v>
      </c>
      <c r="E12" s="54" t="s">
        <v>5</v>
      </c>
      <c r="F12" s="54" t="s">
        <v>217</v>
      </c>
      <c r="G12" s="26" t="s">
        <v>222</v>
      </c>
      <c r="H12" s="55">
        <v>138000</v>
      </c>
      <c r="I12" s="28">
        <f t="shared" si="0"/>
        <v>20700</v>
      </c>
      <c r="J12" s="28">
        <f t="shared" si="1"/>
        <v>13800</v>
      </c>
      <c r="K12" s="65">
        <v>10000</v>
      </c>
      <c r="L12" s="66"/>
      <c r="M12" s="67"/>
    </row>
    <row r="13" spans="2:13">
      <c r="B13" s="56"/>
      <c r="C13" s="37"/>
      <c r="D13" s="37" t="s">
        <v>16</v>
      </c>
      <c r="E13" s="54" t="s">
        <v>5</v>
      </c>
      <c r="F13" s="54" t="s">
        <v>217</v>
      </c>
      <c r="G13" s="26" t="s">
        <v>223</v>
      </c>
      <c r="H13" s="55">
        <v>138000</v>
      </c>
      <c r="I13" s="28">
        <f t="shared" si="0"/>
        <v>20700</v>
      </c>
      <c r="J13" s="28">
        <f t="shared" si="1"/>
        <v>13800</v>
      </c>
      <c r="K13" s="65">
        <v>10000</v>
      </c>
      <c r="L13" s="66"/>
      <c r="M13" s="67"/>
    </row>
    <row r="14" spans="2:13">
      <c r="B14" s="56"/>
      <c r="C14" s="37"/>
      <c r="D14" s="37" t="s">
        <v>16</v>
      </c>
      <c r="E14" s="54" t="s">
        <v>5</v>
      </c>
      <c r="F14" s="54" t="s">
        <v>224</v>
      </c>
      <c r="G14" s="26" t="s">
        <v>225</v>
      </c>
      <c r="H14" s="55">
        <v>188000</v>
      </c>
      <c r="I14" s="28">
        <f t="shared" si="0"/>
        <v>28200</v>
      </c>
      <c r="J14" s="28">
        <f t="shared" si="1"/>
        <v>18800</v>
      </c>
      <c r="K14" s="65">
        <v>10000</v>
      </c>
      <c r="L14" s="66"/>
      <c r="M14" s="67"/>
    </row>
    <row r="15" spans="2:13">
      <c r="B15" s="56"/>
      <c r="C15" s="37"/>
      <c r="D15" s="37" t="s">
        <v>44</v>
      </c>
      <c r="E15" s="54" t="s">
        <v>17</v>
      </c>
      <c r="F15" s="54" t="s">
        <v>217</v>
      </c>
      <c r="G15" s="26" t="s">
        <v>226</v>
      </c>
      <c r="H15" s="55">
        <v>138000</v>
      </c>
      <c r="I15" s="28">
        <f t="shared" si="0"/>
        <v>20700</v>
      </c>
      <c r="J15" s="28">
        <f t="shared" si="1"/>
        <v>13800</v>
      </c>
      <c r="K15" s="65">
        <v>14000</v>
      </c>
      <c r="L15" s="66"/>
      <c r="M15" s="67"/>
    </row>
    <row r="16" spans="2:13">
      <c r="B16" s="56"/>
      <c r="C16" s="37"/>
      <c r="D16" s="37" t="s">
        <v>44</v>
      </c>
      <c r="E16" s="54" t="s">
        <v>17</v>
      </c>
      <c r="F16" s="54" t="s">
        <v>217</v>
      </c>
      <c r="G16" s="26" t="s">
        <v>227</v>
      </c>
      <c r="H16" s="55">
        <v>98000</v>
      </c>
      <c r="I16" s="28">
        <f t="shared" si="0"/>
        <v>14700</v>
      </c>
      <c r="J16" s="28">
        <f t="shared" si="1"/>
        <v>9800</v>
      </c>
      <c r="K16" s="65">
        <v>4000</v>
      </c>
      <c r="L16" s="66"/>
      <c r="M16" s="67"/>
    </row>
    <row r="17" spans="2:13">
      <c r="B17" s="56"/>
      <c r="C17" s="37"/>
      <c r="D17" s="37" t="s">
        <v>41</v>
      </c>
      <c r="E17" s="54" t="s">
        <v>17</v>
      </c>
      <c r="F17" s="54" t="s">
        <v>217</v>
      </c>
      <c r="G17" s="26" t="s">
        <v>228</v>
      </c>
      <c r="H17" s="55">
        <v>108000</v>
      </c>
      <c r="I17" s="28">
        <f t="shared" si="0"/>
        <v>16200</v>
      </c>
      <c r="J17" s="28">
        <f t="shared" si="1"/>
        <v>10800</v>
      </c>
      <c r="K17" s="65">
        <v>6000</v>
      </c>
      <c r="L17" s="66"/>
      <c r="M17" s="67"/>
    </row>
    <row r="18" spans="2:13">
      <c r="B18" s="56"/>
      <c r="C18" s="37"/>
      <c r="D18" s="37" t="s">
        <v>41</v>
      </c>
      <c r="E18" s="54" t="s">
        <v>17</v>
      </c>
      <c r="F18" s="54" t="s">
        <v>217</v>
      </c>
      <c r="G18" s="26" t="s">
        <v>229</v>
      </c>
      <c r="H18" s="55">
        <v>108000</v>
      </c>
      <c r="I18" s="28">
        <f t="shared" si="0"/>
        <v>16200</v>
      </c>
      <c r="J18" s="28">
        <f t="shared" si="1"/>
        <v>10800</v>
      </c>
      <c r="K18" s="65">
        <v>10000</v>
      </c>
      <c r="L18" s="66"/>
      <c r="M18" s="67"/>
    </row>
    <row r="19" spans="2:13">
      <c r="B19" s="56"/>
      <c r="C19" s="37"/>
      <c r="D19" s="37" t="s">
        <v>39</v>
      </c>
      <c r="E19" s="54" t="s">
        <v>17</v>
      </c>
      <c r="F19" s="54" t="s">
        <v>230</v>
      </c>
      <c r="G19" s="26" t="s">
        <v>231</v>
      </c>
      <c r="H19" s="55">
        <v>88000</v>
      </c>
      <c r="I19" s="28">
        <f t="shared" si="0"/>
        <v>13200</v>
      </c>
      <c r="J19" s="28">
        <f t="shared" si="1"/>
        <v>8800</v>
      </c>
      <c r="K19" s="65">
        <v>4000</v>
      </c>
      <c r="L19" s="66"/>
      <c r="M19" s="67"/>
    </row>
    <row r="20" spans="2:13">
      <c r="B20" s="56"/>
      <c r="C20" s="37"/>
      <c r="D20" s="37" t="s">
        <v>81</v>
      </c>
      <c r="E20" s="54" t="s">
        <v>64</v>
      </c>
      <c r="F20" s="54" t="s">
        <v>217</v>
      </c>
      <c r="G20" s="57" t="s">
        <v>232</v>
      </c>
      <c r="H20" s="55">
        <v>68000</v>
      </c>
      <c r="I20" s="28">
        <f t="shared" si="0"/>
        <v>10200</v>
      </c>
      <c r="J20" s="28">
        <f t="shared" si="1"/>
        <v>6800</v>
      </c>
      <c r="K20" s="65">
        <v>14000</v>
      </c>
      <c r="L20" s="66"/>
      <c r="M20" s="67"/>
    </row>
    <row r="21" spans="2:13">
      <c r="B21" s="56"/>
      <c r="C21" s="37"/>
      <c r="D21" s="54" t="s">
        <v>17</v>
      </c>
      <c r="E21" s="54"/>
      <c r="F21" s="54"/>
      <c r="G21" s="57" t="s">
        <v>233</v>
      </c>
      <c r="H21" s="55">
        <v>108000</v>
      </c>
      <c r="I21" s="28">
        <f t="shared" si="0"/>
        <v>16200</v>
      </c>
      <c r="J21" s="28">
        <f t="shared" si="1"/>
        <v>10800</v>
      </c>
      <c r="K21" s="65">
        <v>10000</v>
      </c>
      <c r="L21" s="66"/>
      <c r="M21" s="67"/>
    </row>
    <row r="22" spans="2:13">
      <c r="B22" s="56"/>
      <c r="C22" s="37"/>
      <c r="D22" s="54" t="s">
        <v>45</v>
      </c>
      <c r="E22" s="54" t="s">
        <v>45</v>
      </c>
      <c r="F22" s="54"/>
      <c r="G22" s="57" t="s">
        <v>233</v>
      </c>
      <c r="H22" s="55">
        <v>88000</v>
      </c>
      <c r="I22" s="28">
        <f t="shared" si="0"/>
        <v>13200</v>
      </c>
      <c r="J22" s="28">
        <f t="shared" si="1"/>
        <v>8800</v>
      </c>
      <c r="K22" s="65">
        <v>10000</v>
      </c>
      <c r="L22" s="66"/>
      <c r="M22" s="67"/>
    </row>
    <row r="23" spans="2:13">
      <c r="B23" s="56"/>
      <c r="C23" s="37"/>
      <c r="D23" s="54" t="s">
        <v>64</v>
      </c>
      <c r="E23" s="54" t="s">
        <v>64</v>
      </c>
      <c r="F23" s="54"/>
      <c r="G23" s="57" t="s">
        <v>233</v>
      </c>
      <c r="H23" s="55">
        <v>68000</v>
      </c>
      <c r="I23" s="28">
        <f t="shared" si="0"/>
        <v>10200</v>
      </c>
      <c r="J23" s="28">
        <f t="shared" si="1"/>
        <v>6800</v>
      </c>
      <c r="K23" s="65">
        <v>10000</v>
      </c>
      <c r="L23" s="66"/>
      <c r="M23" s="67"/>
    </row>
    <row r="24" ht="14.45" customHeight="1" spans="2:13">
      <c r="B24" s="56"/>
      <c r="C24" s="37" t="s">
        <v>234</v>
      </c>
      <c r="D24" s="37" t="s">
        <v>27</v>
      </c>
      <c r="E24" s="54" t="s">
        <v>17</v>
      </c>
      <c r="F24" s="54" t="s">
        <v>220</v>
      </c>
      <c r="G24" s="55" t="s">
        <v>235</v>
      </c>
      <c r="H24" s="55">
        <v>108000</v>
      </c>
      <c r="I24" s="28">
        <f t="shared" si="0"/>
        <v>16200</v>
      </c>
      <c r="J24" s="28">
        <f t="shared" si="1"/>
        <v>10800</v>
      </c>
      <c r="K24" s="55">
        <v>5000</v>
      </c>
      <c r="L24" s="68"/>
      <c r="M24" s="67"/>
    </row>
    <row r="25" ht="14.45" customHeight="1" spans="2:13">
      <c r="B25" s="56"/>
      <c r="C25" s="37"/>
      <c r="D25" s="37" t="s">
        <v>33</v>
      </c>
      <c r="E25" s="54" t="s">
        <v>17</v>
      </c>
      <c r="F25" s="54" t="s">
        <v>236</v>
      </c>
      <c r="G25" s="55" t="s">
        <v>237</v>
      </c>
      <c r="H25" s="55">
        <v>108000</v>
      </c>
      <c r="I25" s="28">
        <f t="shared" si="0"/>
        <v>16200</v>
      </c>
      <c r="J25" s="28">
        <f t="shared" si="1"/>
        <v>10800</v>
      </c>
      <c r="K25" s="55">
        <v>6000</v>
      </c>
      <c r="L25" s="68"/>
      <c r="M25" s="67"/>
    </row>
    <row r="26" ht="14.45" customHeight="1" spans="2:13">
      <c r="B26" s="56"/>
      <c r="C26" s="37"/>
      <c r="D26" s="37" t="s">
        <v>26</v>
      </c>
      <c r="E26" s="54" t="s">
        <v>17</v>
      </c>
      <c r="F26" s="54" t="s">
        <v>238</v>
      </c>
      <c r="G26" s="55" t="s">
        <v>239</v>
      </c>
      <c r="H26" s="55">
        <v>108000</v>
      </c>
      <c r="I26" s="28">
        <f t="shared" si="0"/>
        <v>16200</v>
      </c>
      <c r="J26" s="28">
        <f t="shared" si="1"/>
        <v>10800</v>
      </c>
      <c r="K26" s="55">
        <v>10000</v>
      </c>
      <c r="L26" s="68"/>
      <c r="M26" s="67"/>
    </row>
    <row r="27" ht="14.45" customHeight="1" spans="2:13">
      <c r="B27" s="56"/>
      <c r="C27" s="37"/>
      <c r="D27" s="37" t="s">
        <v>48</v>
      </c>
      <c r="E27" s="54" t="s">
        <v>45</v>
      </c>
      <c r="F27" s="54" t="s">
        <v>217</v>
      </c>
      <c r="G27" s="55" t="s">
        <v>240</v>
      </c>
      <c r="H27" s="55">
        <v>88000</v>
      </c>
      <c r="I27" s="28">
        <f t="shared" si="0"/>
        <v>13200</v>
      </c>
      <c r="J27" s="28">
        <f t="shared" si="1"/>
        <v>8800</v>
      </c>
      <c r="K27" s="55">
        <v>12000</v>
      </c>
      <c r="L27" s="68"/>
      <c r="M27" s="67"/>
    </row>
    <row r="28" ht="14.45" customHeight="1" spans="2:13">
      <c r="B28" s="56"/>
      <c r="C28" s="37"/>
      <c r="D28" s="37" t="s">
        <v>53</v>
      </c>
      <c r="E28" s="54" t="s">
        <v>45</v>
      </c>
      <c r="F28" s="54" t="s">
        <v>217</v>
      </c>
      <c r="G28" s="55" t="s">
        <v>237</v>
      </c>
      <c r="H28" s="55">
        <v>88000</v>
      </c>
      <c r="I28" s="28">
        <f t="shared" si="0"/>
        <v>13200</v>
      </c>
      <c r="J28" s="28">
        <f t="shared" si="1"/>
        <v>8800</v>
      </c>
      <c r="K28" s="55">
        <v>6000</v>
      </c>
      <c r="L28" s="68"/>
      <c r="M28" s="67"/>
    </row>
    <row r="29" ht="14.45" customHeight="1" spans="2:13">
      <c r="B29" s="56"/>
      <c r="C29" s="37"/>
      <c r="D29" s="37" t="s">
        <v>67</v>
      </c>
      <c r="E29" s="54" t="s">
        <v>64</v>
      </c>
      <c r="F29" s="54" t="s">
        <v>217</v>
      </c>
      <c r="G29" s="55" t="s">
        <v>237</v>
      </c>
      <c r="H29" s="55">
        <v>68000</v>
      </c>
      <c r="I29" s="28">
        <f t="shared" si="0"/>
        <v>10200</v>
      </c>
      <c r="J29" s="28">
        <f t="shared" si="1"/>
        <v>6800</v>
      </c>
      <c r="K29" s="55">
        <v>6000</v>
      </c>
      <c r="L29" s="68"/>
      <c r="M29" s="67"/>
    </row>
    <row r="30" ht="14.45" customHeight="1" spans="2:13">
      <c r="B30" s="56"/>
      <c r="C30" s="37"/>
      <c r="D30" s="37" t="s">
        <v>79</v>
      </c>
      <c r="E30" s="54" t="s">
        <v>64</v>
      </c>
      <c r="F30" s="54" t="s">
        <v>217</v>
      </c>
      <c r="G30" s="55" t="s">
        <v>241</v>
      </c>
      <c r="H30" s="55">
        <v>68000</v>
      </c>
      <c r="I30" s="28">
        <f t="shared" si="0"/>
        <v>10200</v>
      </c>
      <c r="J30" s="28">
        <f t="shared" si="1"/>
        <v>6800</v>
      </c>
      <c r="K30" s="55">
        <v>14000</v>
      </c>
      <c r="L30" s="68"/>
      <c r="M30" s="67"/>
    </row>
    <row r="31" ht="14.45" customHeight="1" spans="2:13">
      <c r="B31" s="56"/>
      <c r="C31" s="37"/>
      <c r="D31" s="37" t="s">
        <v>87</v>
      </c>
      <c r="E31" s="54" t="s">
        <v>64</v>
      </c>
      <c r="F31" s="54" t="s">
        <v>230</v>
      </c>
      <c r="G31" s="55" t="s">
        <v>237</v>
      </c>
      <c r="H31" s="55">
        <v>68000</v>
      </c>
      <c r="I31" s="28">
        <f t="shared" si="0"/>
        <v>10200</v>
      </c>
      <c r="J31" s="28">
        <f t="shared" si="1"/>
        <v>6800</v>
      </c>
      <c r="K31" s="55">
        <v>6000</v>
      </c>
      <c r="L31" s="68"/>
      <c r="M31" s="67"/>
    </row>
    <row r="32" ht="14.45" customHeight="1" spans="2:13">
      <c r="B32" s="56"/>
      <c r="C32" s="37"/>
      <c r="D32" s="37" t="s">
        <v>80</v>
      </c>
      <c r="E32" s="54" t="s">
        <v>64</v>
      </c>
      <c r="F32" s="54" t="s">
        <v>217</v>
      </c>
      <c r="G32" s="55" t="s">
        <v>237</v>
      </c>
      <c r="H32" s="55">
        <v>68000</v>
      </c>
      <c r="I32" s="28">
        <f t="shared" si="0"/>
        <v>10200</v>
      </c>
      <c r="J32" s="28">
        <f t="shared" si="1"/>
        <v>6800</v>
      </c>
      <c r="K32" s="55">
        <v>6000</v>
      </c>
      <c r="L32" s="68"/>
      <c r="M32" s="67"/>
    </row>
    <row r="33" ht="14.45" customHeight="1" spans="2:13">
      <c r="B33" s="56"/>
      <c r="C33" s="37"/>
      <c r="D33" s="37" t="s">
        <v>85</v>
      </c>
      <c r="E33" s="54" t="s">
        <v>64</v>
      </c>
      <c r="F33" s="54" t="s">
        <v>217</v>
      </c>
      <c r="G33" s="55" t="s">
        <v>242</v>
      </c>
      <c r="H33" s="55">
        <v>68000</v>
      </c>
      <c r="I33" s="28">
        <f t="shared" si="0"/>
        <v>10200</v>
      </c>
      <c r="J33" s="28">
        <f t="shared" si="1"/>
        <v>6800</v>
      </c>
      <c r="K33" s="55">
        <v>10000</v>
      </c>
      <c r="L33" s="68"/>
      <c r="M33" s="67"/>
    </row>
    <row r="34" spans="2:12">
      <c r="B34" s="56"/>
      <c r="C34" s="37" t="s">
        <v>243</v>
      </c>
      <c r="D34" s="54" t="s">
        <v>17</v>
      </c>
      <c r="E34" s="54"/>
      <c r="F34" s="54"/>
      <c r="G34" s="55" t="s">
        <v>244</v>
      </c>
      <c r="H34" s="55">
        <v>78000</v>
      </c>
      <c r="I34" s="28">
        <f t="shared" si="0"/>
        <v>11700</v>
      </c>
      <c r="J34" s="28">
        <f t="shared" si="1"/>
        <v>7800</v>
      </c>
      <c r="K34" s="55">
        <v>3000</v>
      </c>
      <c r="L34" s="68"/>
    </row>
    <row r="35" spans="2:12">
      <c r="B35" s="56"/>
      <c r="C35" s="37"/>
      <c r="D35" s="54" t="s">
        <v>45</v>
      </c>
      <c r="E35" s="54" t="s">
        <v>45</v>
      </c>
      <c r="F35" s="54"/>
      <c r="G35" s="55"/>
      <c r="H35" s="55">
        <v>58000</v>
      </c>
      <c r="I35" s="28">
        <f t="shared" si="0"/>
        <v>8700</v>
      </c>
      <c r="J35" s="28">
        <f t="shared" si="1"/>
        <v>5800</v>
      </c>
      <c r="K35" s="55">
        <v>3000</v>
      </c>
      <c r="L35" s="68"/>
    </row>
    <row r="36" spans="2:12">
      <c r="B36" s="56"/>
      <c r="C36" s="37"/>
      <c r="D36" s="54" t="s">
        <v>64</v>
      </c>
      <c r="E36" s="54" t="s">
        <v>64</v>
      </c>
      <c r="F36" s="54"/>
      <c r="G36" s="55"/>
      <c r="H36" s="55">
        <v>42000</v>
      </c>
      <c r="I36" s="28">
        <f t="shared" si="0"/>
        <v>6300</v>
      </c>
      <c r="J36" s="28">
        <f t="shared" si="1"/>
        <v>4200</v>
      </c>
      <c r="K36" s="55">
        <v>3000</v>
      </c>
      <c r="L36" s="68"/>
    </row>
    <row r="37" ht="33" spans="2:12">
      <c r="B37" s="56"/>
      <c r="C37" s="37" t="s">
        <v>245</v>
      </c>
      <c r="D37" s="58" t="s">
        <v>246</v>
      </c>
      <c r="E37" s="58"/>
      <c r="F37" s="58"/>
      <c r="G37" s="55" t="s">
        <v>244</v>
      </c>
      <c r="H37" s="28">
        <v>145000</v>
      </c>
      <c r="I37" s="28">
        <f t="shared" si="0"/>
        <v>21750</v>
      </c>
      <c r="J37" s="28">
        <f t="shared" si="1"/>
        <v>14500</v>
      </c>
      <c r="K37" s="28">
        <v>15000</v>
      </c>
      <c r="L37" s="69"/>
    </row>
    <row r="38" ht="14.45" customHeight="1" spans="2:12">
      <c r="B38" s="56"/>
      <c r="C38" s="37" t="s">
        <v>247</v>
      </c>
      <c r="D38" s="37" t="s">
        <v>248</v>
      </c>
      <c r="E38" s="54" t="s">
        <v>5</v>
      </c>
      <c r="F38" s="54" t="s">
        <v>217</v>
      </c>
      <c r="G38" s="55" t="s">
        <v>249</v>
      </c>
      <c r="H38" s="55">
        <v>138000</v>
      </c>
      <c r="I38" s="28">
        <f t="shared" si="0"/>
        <v>20700</v>
      </c>
      <c r="J38" s="28">
        <f t="shared" si="1"/>
        <v>13800</v>
      </c>
      <c r="K38" s="55">
        <v>9000</v>
      </c>
      <c r="L38" s="68"/>
    </row>
    <row r="39" spans="2:12">
      <c r="B39" s="56"/>
      <c r="C39" s="37"/>
      <c r="D39" s="45" t="s">
        <v>250</v>
      </c>
      <c r="E39" s="59" t="s">
        <v>17</v>
      </c>
      <c r="F39" s="59" t="s">
        <v>217</v>
      </c>
      <c r="G39" s="57" t="s">
        <v>251</v>
      </c>
      <c r="H39" s="57">
        <v>108000</v>
      </c>
      <c r="I39" s="28">
        <f t="shared" si="0"/>
        <v>16200</v>
      </c>
      <c r="J39" s="28">
        <f t="shared" si="1"/>
        <v>10800</v>
      </c>
      <c r="K39" s="57">
        <v>8000</v>
      </c>
      <c r="L39" s="68"/>
    </row>
    <row r="40" spans="2:12">
      <c r="B40" s="56"/>
      <c r="C40" s="37"/>
      <c r="D40" s="45" t="s">
        <v>252</v>
      </c>
      <c r="E40" s="59" t="s">
        <v>17</v>
      </c>
      <c r="F40" s="59" t="s">
        <v>217</v>
      </c>
      <c r="G40" s="57" t="s">
        <v>253</v>
      </c>
      <c r="H40" s="57">
        <v>108000</v>
      </c>
      <c r="I40" s="28">
        <f t="shared" si="0"/>
        <v>16200</v>
      </c>
      <c r="J40" s="28">
        <f t="shared" si="1"/>
        <v>10800</v>
      </c>
      <c r="K40" s="57">
        <v>9000</v>
      </c>
      <c r="L40" s="68"/>
    </row>
    <row r="41" spans="2:12">
      <c r="B41" s="56"/>
      <c r="C41" s="37"/>
      <c r="D41" s="45" t="s">
        <v>254</v>
      </c>
      <c r="E41" s="59" t="s">
        <v>45</v>
      </c>
      <c r="F41" s="59" t="s">
        <v>217</v>
      </c>
      <c r="G41" s="57" t="s">
        <v>251</v>
      </c>
      <c r="H41" s="57">
        <v>88000</v>
      </c>
      <c r="I41" s="28">
        <f t="shared" si="0"/>
        <v>13200</v>
      </c>
      <c r="J41" s="28">
        <f t="shared" si="1"/>
        <v>8800</v>
      </c>
      <c r="K41" s="57">
        <v>8000</v>
      </c>
      <c r="L41" s="68"/>
    </row>
    <row r="42" spans="2:12">
      <c r="B42" s="56"/>
      <c r="C42" s="37"/>
      <c r="D42" s="45" t="s">
        <v>255</v>
      </c>
      <c r="E42" s="59" t="s">
        <v>45</v>
      </c>
      <c r="F42" s="59" t="s">
        <v>217</v>
      </c>
      <c r="G42" s="57" t="s">
        <v>251</v>
      </c>
      <c r="H42" s="57">
        <v>88000</v>
      </c>
      <c r="I42" s="28">
        <f t="shared" si="0"/>
        <v>13200</v>
      </c>
      <c r="J42" s="28">
        <f t="shared" si="1"/>
        <v>8800</v>
      </c>
      <c r="K42" s="57">
        <v>8000</v>
      </c>
      <c r="L42" s="68"/>
    </row>
    <row r="43" spans="2:12">
      <c r="B43" s="56"/>
      <c r="C43" s="37"/>
      <c r="D43" s="45" t="s">
        <v>256</v>
      </c>
      <c r="E43" s="59" t="s">
        <v>45</v>
      </c>
      <c r="F43" s="59" t="s">
        <v>220</v>
      </c>
      <c r="G43" s="57" t="s">
        <v>257</v>
      </c>
      <c r="H43" s="57">
        <v>108000</v>
      </c>
      <c r="I43" s="28">
        <f t="shared" si="0"/>
        <v>16200</v>
      </c>
      <c r="J43" s="28">
        <f t="shared" si="1"/>
        <v>10800</v>
      </c>
      <c r="K43" s="57">
        <v>17000</v>
      </c>
      <c r="L43" s="68"/>
    </row>
    <row r="44" spans="2:12">
      <c r="B44" s="56"/>
      <c r="C44" s="37"/>
      <c r="D44" s="45" t="s">
        <v>258</v>
      </c>
      <c r="E44" s="59" t="s">
        <v>45</v>
      </c>
      <c r="F44" s="59" t="s">
        <v>217</v>
      </c>
      <c r="G44" s="57" t="s">
        <v>259</v>
      </c>
      <c r="H44" s="57">
        <v>68000</v>
      </c>
      <c r="I44" s="28">
        <f t="shared" si="0"/>
        <v>10200</v>
      </c>
      <c r="J44" s="28">
        <f t="shared" si="1"/>
        <v>6800</v>
      </c>
      <c r="K44" s="57">
        <v>5000</v>
      </c>
      <c r="L44" s="68"/>
    </row>
    <row r="45" spans="2:12">
      <c r="B45" s="56"/>
      <c r="C45" s="37"/>
      <c r="D45" s="45" t="s">
        <v>260</v>
      </c>
      <c r="E45" s="59" t="s">
        <v>45</v>
      </c>
      <c r="F45" s="59" t="s">
        <v>217</v>
      </c>
      <c r="G45" s="57" t="s">
        <v>257</v>
      </c>
      <c r="H45" s="57">
        <v>108000</v>
      </c>
      <c r="I45" s="28">
        <f t="shared" si="0"/>
        <v>16200</v>
      </c>
      <c r="J45" s="28">
        <f t="shared" si="1"/>
        <v>10800</v>
      </c>
      <c r="K45" s="57">
        <v>17000</v>
      </c>
      <c r="L45" s="68"/>
    </row>
    <row r="46" spans="2:12">
      <c r="B46" s="56"/>
      <c r="C46" s="37" t="s">
        <v>261</v>
      </c>
      <c r="D46" s="37" t="s">
        <v>7</v>
      </c>
      <c r="E46" s="58" t="s">
        <v>5</v>
      </c>
      <c r="F46" s="54" t="s">
        <v>217</v>
      </c>
      <c r="G46" s="55" t="s">
        <v>262</v>
      </c>
      <c r="H46" s="55">
        <v>138000</v>
      </c>
      <c r="I46" s="28">
        <f t="shared" si="0"/>
        <v>20700</v>
      </c>
      <c r="J46" s="28">
        <f t="shared" si="1"/>
        <v>13800</v>
      </c>
      <c r="K46" s="55">
        <v>11000</v>
      </c>
      <c r="L46" s="68"/>
    </row>
    <row r="47" spans="2:12">
      <c r="B47" s="56"/>
      <c r="C47" s="37"/>
      <c r="D47" s="37"/>
      <c r="E47" s="58"/>
      <c r="F47" s="54"/>
      <c r="G47" s="55" t="s">
        <v>263</v>
      </c>
      <c r="H47" s="55">
        <v>168000</v>
      </c>
      <c r="I47" s="28">
        <f t="shared" si="0"/>
        <v>25200</v>
      </c>
      <c r="J47" s="28">
        <f t="shared" si="1"/>
        <v>16800</v>
      </c>
      <c r="K47" s="55">
        <v>18000</v>
      </c>
      <c r="L47" s="68"/>
    </row>
    <row r="48" spans="2:12">
      <c r="B48" s="56"/>
      <c r="C48" s="37"/>
      <c r="D48" s="37"/>
      <c r="E48" s="58"/>
      <c r="F48" s="54"/>
      <c r="G48" s="55" t="s">
        <v>264</v>
      </c>
      <c r="H48" s="55">
        <v>200000</v>
      </c>
      <c r="I48" s="28">
        <f t="shared" si="0"/>
        <v>30000</v>
      </c>
      <c r="J48" s="28">
        <f t="shared" si="1"/>
        <v>20000</v>
      </c>
      <c r="K48" s="55">
        <v>25000</v>
      </c>
      <c r="L48" s="68"/>
    </row>
    <row r="49" spans="2:12">
      <c r="B49" s="56"/>
      <c r="C49" s="37"/>
      <c r="D49" s="37" t="s">
        <v>28</v>
      </c>
      <c r="E49" s="58" t="s">
        <v>17</v>
      </c>
      <c r="F49" s="54" t="s">
        <v>217</v>
      </c>
      <c r="G49" s="55" t="s">
        <v>265</v>
      </c>
      <c r="H49" s="55">
        <v>138000</v>
      </c>
      <c r="I49" s="28">
        <f t="shared" si="0"/>
        <v>20700</v>
      </c>
      <c r="J49" s="28">
        <f t="shared" si="1"/>
        <v>13800</v>
      </c>
      <c r="K49" s="55">
        <v>23000</v>
      </c>
      <c r="L49" s="68"/>
    </row>
    <row r="50" spans="2:12">
      <c r="B50" s="56"/>
      <c r="C50" s="37"/>
      <c r="D50" s="37" t="s">
        <v>18</v>
      </c>
      <c r="E50" s="54" t="s">
        <v>17</v>
      </c>
      <c r="F50" s="54" t="s">
        <v>217</v>
      </c>
      <c r="G50" s="55" t="s">
        <v>266</v>
      </c>
      <c r="H50" s="55">
        <v>108000</v>
      </c>
      <c r="I50" s="28">
        <f t="shared" si="0"/>
        <v>16200</v>
      </c>
      <c r="J50" s="28">
        <f t="shared" si="1"/>
        <v>10800</v>
      </c>
      <c r="K50" s="55">
        <v>6000</v>
      </c>
      <c r="L50" s="68"/>
    </row>
    <row r="51" spans="2:12">
      <c r="B51" s="56"/>
      <c r="C51" s="37"/>
      <c r="D51" s="10" t="s">
        <v>6</v>
      </c>
      <c r="E51" s="8" t="s">
        <v>5</v>
      </c>
      <c r="F51" s="10" t="s">
        <v>217</v>
      </c>
      <c r="G51" s="55" t="s">
        <v>267</v>
      </c>
      <c r="H51" s="57">
        <v>260000</v>
      </c>
      <c r="I51" s="28">
        <f t="shared" si="0"/>
        <v>39000</v>
      </c>
      <c r="J51" s="28">
        <f t="shared" si="1"/>
        <v>26000</v>
      </c>
      <c r="K51" s="13">
        <v>11000</v>
      </c>
      <c r="L51" s="70"/>
    </row>
    <row r="52" spans="2:12">
      <c r="B52" s="56"/>
      <c r="C52" s="37"/>
      <c r="D52" s="10" t="s">
        <v>6</v>
      </c>
      <c r="E52" s="8" t="s">
        <v>5</v>
      </c>
      <c r="F52" s="10" t="s">
        <v>217</v>
      </c>
      <c r="G52" s="55" t="s">
        <v>268</v>
      </c>
      <c r="H52" s="57">
        <v>260000</v>
      </c>
      <c r="I52" s="28">
        <f t="shared" si="0"/>
        <v>39000</v>
      </c>
      <c r="J52" s="28">
        <f t="shared" si="1"/>
        <v>26000</v>
      </c>
      <c r="K52" s="13">
        <v>11000</v>
      </c>
      <c r="L52" s="70"/>
    </row>
    <row r="53" spans="2:12"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71"/>
    </row>
    <row r="54" spans="2:12">
      <c r="B54" s="61" t="s">
        <v>148</v>
      </c>
      <c r="C54" s="60"/>
      <c r="D54" s="60"/>
      <c r="E54" s="60"/>
      <c r="F54" s="60"/>
      <c r="G54" s="60"/>
      <c r="H54" s="60"/>
      <c r="I54" s="60"/>
      <c r="J54" s="60"/>
      <c r="K54" s="60"/>
      <c r="L54" s="71"/>
    </row>
    <row r="55" spans="2:12">
      <c r="B55" s="40" t="s">
        <v>269</v>
      </c>
      <c r="C55" s="60"/>
      <c r="D55" s="60"/>
      <c r="E55" s="60"/>
      <c r="F55" s="60"/>
      <c r="G55" s="60"/>
      <c r="H55" s="60"/>
      <c r="I55" s="60"/>
      <c r="J55" s="60"/>
      <c r="K55" s="60"/>
      <c r="L55" s="71"/>
    </row>
    <row r="56" spans="2:12">
      <c r="B56" s="40" t="s">
        <v>270</v>
      </c>
      <c r="C56" s="60"/>
      <c r="D56" s="60"/>
      <c r="E56" s="60"/>
      <c r="F56" s="60"/>
      <c r="G56" s="60"/>
      <c r="H56" s="60"/>
      <c r="I56" s="60"/>
      <c r="J56" s="60"/>
      <c r="K56" s="60"/>
      <c r="L56" s="71"/>
    </row>
    <row r="57" spans="2:12">
      <c r="B57" s="40" t="s">
        <v>271</v>
      </c>
      <c r="C57" s="60"/>
      <c r="D57" s="60"/>
      <c r="E57" s="60"/>
      <c r="F57" s="60"/>
      <c r="G57" s="60"/>
      <c r="H57" s="60"/>
      <c r="I57" s="60"/>
      <c r="J57" s="60"/>
      <c r="K57" s="60"/>
      <c r="L57" s="71"/>
    </row>
  </sheetData>
  <customSheetViews>
    <customSheetView guid="{b8f20698-feb3-4c55-8a99-e0d3870974de}" scale="85" hiddenColumns="1" topLeftCell="A32">
      <selection activeCell="E50" sqref="E50"/>
      <pageMargins left="0.7" right="0.7" top="0.75" bottom="0.75" header="0.3" footer="0.3"/>
      <pageSetup paperSize="9" orientation="portrait"/>
      <headerFooter/>
    </customSheetView>
    <customSheetView guid="{3d7a2008-40ac-4fef-a419-6604b3a581d8}" hiddenColumns="1" topLeftCell="A41">
      <selection activeCell="P55" sqref="P55"/>
      <pageMargins left="0.7" right="0.7" top="0.75" bottom="0.75" header="0.3" footer="0.3"/>
      <pageSetup paperSize="9" orientation="portrait"/>
      <headerFooter/>
    </customSheetView>
    <customSheetView guid="{dd016b19-74cd-44f6-8307-02fe2e9840bd}" scale="85" hiddenColumns="1" topLeftCell="A32">
      <selection activeCell="I49" sqref="I49"/>
      <pageMargins left="0.7" right="0.7" top="0.75" bottom="0.75" header="0.3" footer="0.3"/>
      <pageSetup paperSize="9" orientation="portrait"/>
      <headerFooter/>
    </customSheetView>
  </customSheetViews>
  <mergeCells count="26">
    <mergeCell ref="B1:L1"/>
    <mergeCell ref="B2:L2"/>
    <mergeCell ref="D21:F21"/>
    <mergeCell ref="D22:F22"/>
    <mergeCell ref="D23:F23"/>
    <mergeCell ref="D34:F34"/>
    <mergeCell ref="D35:F35"/>
    <mergeCell ref="D36:F36"/>
    <mergeCell ref="D37:F37"/>
    <mergeCell ref="B3:B4"/>
    <mergeCell ref="B5:B8"/>
    <mergeCell ref="B9:B52"/>
    <mergeCell ref="C9:C23"/>
    <mergeCell ref="C24:C33"/>
    <mergeCell ref="C34:C36"/>
    <mergeCell ref="C38:C45"/>
    <mergeCell ref="C46:C52"/>
    <mergeCell ref="D46:D48"/>
    <mergeCell ref="E46:E48"/>
    <mergeCell ref="F46:F48"/>
    <mergeCell ref="G34:G36"/>
    <mergeCell ref="L3:L4"/>
    <mergeCell ref="M9:M33"/>
    <mergeCell ref="C3:D4"/>
    <mergeCell ref="E3:G4"/>
    <mergeCell ref="C5:D8"/>
  </mergeCells>
  <pageMargins left="0.7" right="0.7" top="0.75" bottom="0.75" header="0.3" footer="0.3"/>
  <pageSetup paperSize="9" scale="52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rgb="FF002060"/>
    <pageSetUpPr fitToPage="1"/>
  </sheetPr>
  <dimension ref="A1:CB155"/>
  <sheetViews>
    <sheetView showGridLines="0" zoomScale="80" zoomScaleNormal="80" zoomScaleSheetLayoutView="80" workbookViewId="0">
      <selection activeCell="I3" sqref="I3:J4"/>
    </sheetView>
  </sheetViews>
  <sheetFormatPr defaultColWidth="9" defaultRowHeight="16.5"/>
  <cols>
    <col min="1" max="1" width="1.75833333333333" style="17" customWidth="1"/>
    <col min="2" max="2" width="8.125" style="17" customWidth="1"/>
    <col min="3" max="3" width="17.875" style="17" customWidth="1"/>
    <col min="4" max="4" width="14.875" style="17" customWidth="1"/>
    <col min="5" max="5" width="7.375" style="17" customWidth="1"/>
    <col min="6" max="6" width="31.5" style="17" customWidth="1"/>
    <col min="7" max="7" width="78.7583333333333" style="17" customWidth="1"/>
    <col min="8" max="10" width="13.375" style="16" customWidth="1"/>
    <col min="11" max="11" width="13.375" style="17" customWidth="1"/>
    <col min="12" max="12" width="35.875" style="18" customWidth="1"/>
    <col min="13" max="16384" width="9" style="17"/>
  </cols>
  <sheetData>
    <row r="1" ht="58.5" customHeight="1" spans="1:12">
      <c r="A1" s="19"/>
      <c r="B1" s="20" t="s">
        <v>209</v>
      </c>
      <c r="C1" s="21"/>
      <c r="D1" s="21"/>
      <c r="E1" s="21"/>
      <c r="F1" s="20"/>
      <c r="G1" s="20"/>
      <c r="H1" s="21"/>
      <c r="I1" s="21"/>
      <c r="J1" s="21"/>
      <c r="K1" s="20"/>
      <c r="L1" s="21"/>
    </row>
    <row r="2" ht="27.95" customHeight="1" spans="2:12">
      <c r="B2" s="6" t="s">
        <v>272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="14" customFormat="1" spans="2:80">
      <c r="B3" s="7" t="s">
        <v>90</v>
      </c>
      <c r="C3" s="7" t="s">
        <v>91</v>
      </c>
      <c r="D3" s="7"/>
      <c r="E3" s="7" t="s">
        <v>92</v>
      </c>
      <c r="F3" s="7"/>
      <c r="G3" s="7"/>
      <c r="H3" s="7" t="s">
        <v>93</v>
      </c>
      <c r="I3" s="7" t="s">
        <v>94</v>
      </c>
      <c r="J3" s="7" t="s">
        <v>95</v>
      </c>
      <c r="K3" s="7" t="s">
        <v>96</v>
      </c>
      <c r="L3" s="7" t="s">
        <v>97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</row>
    <row r="4" s="14" customFormat="1" spans="2:80">
      <c r="B4" s="7"/>
      <c r="C4" s="7"/>
      <c r="D4" s="7"/>
      <c r="E4" s="7"/>
      <c r="F4" s="7"/>
      <c r="G4" s="7"/>
      <c r="H4" s="7" t="s">
        <v>98</v>
      </c>
      <c r="I4" s="7" t="s">
        <v>98</v>
      </c>
      <c r="J4" s="7" t="s">
        <v>98</v>
      </c>
      <c r="K4" s="7" t="s">
        <v>99</v>
      </c>
      <c r="L4" s="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</row>
    <row r="5" s="14" customFormat="1" spans="2:80">
      <c r="B5" s="22" t="s">
        <v>217</v>
      </c>
      <c r="C5" s="23" t="s">
        <v>273</v>
      </c>
      <c r="D5" s="24" t="s">
        <v>11</v>
      </c>
      <c r="E5" s="24" t="s">
        <v>5</v>
      </c>
      <c r="F5" s="24" t="s">
        <v>274</v>
      </c>
      <c r="G5" s="25" t="s">
        <v>275</v>
      </c>
      <c r="H5" s="26">
        <v>1400000</v>
      </c>
      <c r="I5" s="26">
        <f>H5*0.15</f>
        <v>210000</v>
      </c>
      <c r="J5" s="26">
        <f>H5*0.1</f>
        <v>140000</v>
      </c>
      <c r="K5" s="30">
        <v>55000</v>
      </c>
      <c r="L5" s="31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</row>
    <row r="6" s="14" customFormat="1" spans="2:80">
      <c r="B6" s="22"/>
      <c r="C6" s="23"/>
      <c r="D6" s="24"/>
      <c r="E6" s="24"/>
      <c r="F6" s="24" t="s">
        <v>276</v>
      </c>
      <c r="G6" s="25" t="s">
        <v>277</v>
      </c>
      <c r="H6" s="24">
        <v>1400000</v>
      </c>
      <c r="I6" s="26">
        <f t="shared" ref="I6:I37" si="0">H6*0.15</f>
        <v>210000</v>
      </c>
      <c r="J6" s="26">
        <f t="shared" ref="J6:J37" si="1">H6*0.1</f>
        <v>140000</v>
      </c>
      <c r="K6" s="30">
        <v>55000</v>
      </c>
      <c r="L6" s="3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</row>
    <row r="7" s="15" customFormat="1" ht="33" spans="2:12">
      <c r="B7" s="22"/>
      <c r="C7" s="23"/>
      <c r="D7" s="10" t="s">
        <v>278</v>
      </c>
      <c r="E7" s="10" t="s">
        <v>5</v>
      </c>
      <c r="F7" s="10" t="s">
        <v>217</v>
      </c>
      <c r="G7" s="27" t="s">
        <v>279</v>
      </c>
      <c r="H7" s="10">
        <v>858000</v>
      </c>
      <c r="I7" s="26">
        <f t="shared" si="0"/>
        <v>128700</v>
      </c>
      <c r="J7" s="26">
        <f t="shared" si="1"/>
        <v>85800</v>
      </c>
      <c r="K7" s="11">
        <v>58000</v>
      </c>
      <c r="L7" s="32"/>
    </row>
    <row r="8" s="14" customFormat="1" spans="2:80">
      <c r="B8" s="22"/>
      <c r="C8" s="23"/>
      <c r="D8" s="24" t="s">
        <v>10</v>
      </c>
      <c r="E8" s="24" t="s">
        <v>5</v>
      </c>
      <c r="F8" s="24" t="s">
        <v>274</v>
      </c>
      <c r="G8" s="25" t="s">
        <v>280</v>
      </c>
      <c r="H8" s="24">
        <v>858000</v>
      </c>
      <c r="I8" s="26">
        <f t="shared" si="0"/>
        <v>128700</v>
      </c>
      <c r="J8" s="26">
        <f t="shared" si="1"/>
        <v>85800</v>
      </c>
      <c r="K8" s="30">
        <v>55000</v>
      </c>
      <c r="L8" s="31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</row>
    <row r="9" s="14" customFormat="1" spans="2:80">
      <c r="B9" s="22"/>
      <c r="C9" s="23"/>
      <c r="D9" s="24"/>
      <c r="E9" s="24"/>
      <c r="F9" s="24" t="s">
        <v>276</v>
      </c>
      <c r="G9" s="25" t="s">
        <v>281</v>
      </c>
      <c r="H9" s="24">
        <v>858000</v>
      </c>
      <c r="I9" s="26">
        <f t="shared" si="0"/>
        <v>128700</v>
      </c>
      <c r="J9" s="26">
        <f t="shared" si="1"/>
        <v>85800</v>
      </c>
      <c r="K9" s="30">
        <v>55000</v>
      </c>
      <c r="L9" s="3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</row>
    <row r="10" s="15" customFormat="1" spans="2:12">
      <c r="B10" s="22"/>
      <c r="C10" s="23"/>
      <c r="D10" s="10" t="s">
        <v>7</v>
      </c>
      <c r="E10" s="10" t="s">
        <v>5</v>
      </c>
      <c r="F10" s="10" t="s">
        <v>217</v>
      </c>
      <c r="G10" s="27" t="s">
        <v>282</v>
      </c>
      <c r="H10" s="10">
        <v>625000</v>
      </c>
      <c r="I10" s="26">
        <f t="shared" si="0"/>
        <v>93750</v>
      </c>
      <c r="J10" s="26">
        <f t="shared" si="1"/>
        <v>62500</v>
      </c>
      <c r="K10" s="11">
        <v>55000</v>
      </c>
      <c r="L10" s="32"/>
    </row>
    <row r="11" s="14" customFormat="1" ht="33" spans="2:78">
      <c r="B11" s="22"/>
      <c r="C11" s="23"/>
      <c r="D11" s="28" t="s">
        <v>283</v>
      </c>
      <c r="E11" s="28" t="s">
        <v>17</v>
      </c>
      <c r="F11" s="28" t="s">
        <v>217</v>
      </c>
      <c r="G11" s="29" t="s">
        <v>284</v>
      </c>
      <c r="H11" s="28">
        <v>428000</v>
      </c>
      <c r="I11" s="26">
        <f t="shared" si="0"/>
        <v>64200</v>
      </c>
      <c r="J11" s="26">
        <f t="shared" si="1"/>
        <v>42800</v>
      </c>
      <c r="K11" s="30">
        <v>88000</v>
      </c>
      <c r="L11" s="3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="14" customFormat="1" spans="2:78">
      <c r="B12" s="22"/>
      <c r="C12" s="23"/>
      <c r="D12" s="28" t="s">
        <v>15</v>
      </c>
      <c r="E12" s="28" t="s">
        <v>5</v>
      </c>
      <c r="F12" s="28" t="s">
        <v>217</v>
      </c>
      <c r="G12" s="27" t="s">
        <v>285</v>
      </c>
      <c r="H12" s="28">
        <v>625000</v>
      </c>
      <c r="I12" s="26">
        <f t="shared" si="0"/>
        <v>93750</v>
      </c>
      <c r="J12" s="26">
        <f t="shared" si="1"/>
        <v>62500</v>
      </c>
      <c r="K12" s="30">
        <v>58000</v>
      </c>
      <c r="L12" s="33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="15" customFormat="1" ht="33" spans="2:12">
      <c r="B13" s="22"/>
      <c r="C13" s="23"/>
      <c r="D13" s="10" t="s">
        <v>286</v>
      </c>
      <c r="E13" s="10" t="s">
        <v>5</v>
      </c>
      <c r="F13" s="10" t="s">
        <v>217</v>
      </c>
      <c r="G13" s="27" t="s">
        <v>287</v>
      </c>
      <c r="H13" s="10">
        <v>625000</v>
      </c>
      <c r="I13" s="26">
        <f t="shared" si="0"/>
        <v>93750</v>
      </c>
      <c r="J13" s="26">
        <f t="shared" si="1"/>
        <v>62500</v>
      </c>
      <c r="K13" s="11">
        <v>88000</v>
      </c>
      <c r="L13" s="32"/>
    </row>
    <row r="14" s="16" customFormat="1" spans="2:12">
      <c r="B14" s="22"/>
      <c r="C14" s="23"/>
      <c r="D14" s="28" t="s">
        <v>8</v>
      </c>
      <c r="E14" s="28" t="s">
        <v>5</v>
      </c>
      <c r="F14" s="28" t="s">
        <v>217</v>
      </c>
      <c r="G14" s="27" t="s">
        <v>288</v>
      </c>
      <c r="H14" s="28">
        <v>625000</v>
      </c>
      <c r="I14" s="26">
        <f t="shared" si="0"/>
        <v>93750</v>
      </c>
      <c r="J14" s="26">
        <f t="shared" si="1"/>
        <v>62500</v>
      </c>
      <c r="K14" s="30">
        <v>88000</v>
      </c>
      <c r="L14" s="32"/>
    </row>
    <row r="15" s="15" customFormat="1" spans="2:12">
      <c r="B15" s="22"/>
      <c r="C15" s="23"/>
      <c r="D15" s="10" t="s">
        <v>13</v>
      </c>
      <c r="E15" s="10" t="s">
        <v>5</v>
      </c>
      <c r="F15" s="10" t="s">
        <v>217</v>
      </c>
      <c r="G15" s="27" t="s">
        <v>289</v>
      </c>
      <c r="H15" s="10">
        <v>625000</v>
      </c>
      <c r="I15" s="26">
        <f t="shared" si="0"/>
        <v>93750</v>
      </c>
      <c r="J15" s="26">
        <f t="shared" si="1"/>
        <v>62500</v>
      </c>
      <c r="K15" s="11">
        <v>88000</v>
      </c>
      <c r="L15" s="32"/>
    </row>
    <row r="16" s="16" customFormat="1" spans="2:12">
      <c r="B16" s="22"/>
      <c r="C16" s="23"/>
      <c r="D16" s="28" t="s">
        <v>16</v>
      </c>
      <c r="E16" s="28" t="s">
        <v>5</v>
      </c>
      <c r="F16" s="28" t="s">
        <v>274</v>
      </c>
      <c r="G16" s="27" t="s">
        <v>290</v>
      </c>
      <c r="H16" s="28">
        <v>400000</v>
      </c>
      <c r="I16" s="26">
        <f t="shared" si="0"/>
        <v>60000</v>
      </c>
      <c r="J16" s="26">
        <f t="shared" si="1"/>
        <v>40000</v>
      </c>
      <c r="K16" s="30">
        <v>58000</v>
      </c>
      <c r="L16" s="32"/>
    </row>
    <row r="17" s="15" customFormat="1" spans="2:12">
      <c r="B17" s="22"/>
      <c r="C17" s="23"/>
      <c r="D17" s="28"/>
      <c r="E17" s="28"/>
      <c r="F17" s="10" t="s">
        <v>276</v>
      </c>
      <c r="G17" s="27" t="s">
        <v>291</v>
      </c>
      <c r="H17" s="10">
        <v>400000</v>
      </c>
      <c r="I17" s="26">
        <f t="shared" si="0"/>
        <v>60000</v>
      </c>
      <c r="J17" s="26">
        <f t="shared" si="1"/>
        <v>40000</v>
      </c>
      <c r="K17" s="11">
        <v>58000</v>
      </c>
      <c r="L17" s="32"/>
    </row>
    <row r="18" s="15" customFormat="1" spans="2:12">
      <c r="B18" s="22"/>
      <c r="C18" s="23"/>
      <c r="D18" s="10" t="s">
        <v>248</v>
      </c>
      <c r="E18" s="10" t="s">
        <v>5</v>
      </c>
      <c r="F18" s="10" t="s">
        <v>217</v>
      </c>
      <c r="G18" s="27" t="s">
        <v>292</v>
      </c>
      <c r="H18" s="10">
        <v>625000</v>
      </c>
      <c r="I18" s="26">
        <f t="shared" si="0"/>
        <v>93750</v>
      </c>
      <c r="J18" s="26">
        <f t="shared" si="1"/>
        <v>62500</v>
      </c>
      <c r="K18" s="11">
        <v>58000</v>
      </c>
      <c r="L18" s="32"/>
    </row>
    <row r="19" s="16" customFormat="1" spans="2:12">
      <c r="B19" s="22"/>
      <c r="C19" s="23"/>
      <c r="D19" s="28" t="s">
        <v>44</v>
      </c>
      <c r="E19" s="28" t="s">
        <v>17</v>
      </c>
      <c r="F19" s="28" t="s">
        <v>217</v>
      </c>
      <c r="G19" s="27" t="s">
        <v>293</v>
      </c>
      <c r="H19" s="28">
        <v>900000</v>
      </c>
      <c r="I19" s="26">
        <f t="shared" si="0"/>
        <v>135000</v>
      </c>
      <c r="J19" s="26">
        <f t="shared" si="1"/>
        <v>90000</v>
      </c>
      <c r="K19" s="30">
        <v>188000</v>
      </c>
      <c r="L19" s="32"/>
    </row>
    <row r="20" s="15" customFormat="1" spans="2:12">
      <c r="B20" s="22"/>
      <c r="C20" s="23"/>
      <c r="D20" s="10" t="s">
        <v>23</v>
      </c>
      <c r="E20" s="10" t="s">
        <v>17</v>
      </c>
      <c r="F20" s="10" t="s">
        <v>217</v>
      </c>
      <c r="G20" s="27" t="s">
        <v>294</v>
      </c>
      <c r="H20" s="10">
        <v>428000</v>
      </c>
      <c r="I20" s="26">
        <f t="shared" si="0"/>
        <v>64200</v>
      </c>
      <c r="J20" s="26">
        <f t="shared" si="1"/>
        <v>42800</v>
      </c>
      <c r="K20" s="11">
        <v>58000</v>
      </c>
      <c r="L20" s="32"/>
    </row>
    <row r="21" s="16" customFormat="1" spans="2:12">
      <c r="B21" s="22"/>
      <c r="C21" s="23"/>
      <c r="D21" s="28" t="s">
        <v>18</v>
      </c>
      <c r="E21" s="28" t="s">
        <v>17</v>
      </c>
      <c r="F21" s="28" t="s">
        <v>217</v>
      </c>
      <c r="G21" s="27" t="s">
        <v>295</v>
      </c>
      <c r="H21" s="28">
        <v>428000</v>
      </c>
      <c r="I21" s="26">
        <f t="shared" si="0"/>
        <v>64200</v>
      </c>
      <c r="J21" s="26">
        <f t="shared" si="1"/>
        <v>42800</v>
      </c>
      <c r="K21" s="30">
        <v>58000</v>
      </c>
      <c r="L21" s="32"/>
    </row>
    <row r="22" s="15" customFormat="1" spans="2:12">
      <c r="B22" s="22"/>
      <c r="C22" s="23"/>
      <c r="D22" s="10" t="s">
        <v>38</v>
      </c>
      <c r="E22" s="10" t="s">
        <v>17</v>
      </c>
      <c r="F22" s="10" t="s">
        <v>217</v>
      </c>
      <c r="G22" s="27" t="s">
        <v>296</v>
      </c>
      <c r="H22" s="10">
        <v>428000</v>
      </c>
      <c r="I22" s="26">
        <f t="shared" si="0"/>
        <v>64200</v>
      </c>
      <c r="J22" s="26">
        <f t="shared" si="1"/>
        <v>42800</v>
      </c>
      <c r="K22" s="11">
        <v>88000</v>
      </c>
      <c r="L22" s="32"/>
    </row>
    <row r="23" s="15" customFormat="1" spans="2:12">
      <c r="B23" s="22"/>
      <c r="C23" s="23"/>
      <c r="D23" s="10" t="s">
        <v>34</v>
      </c>
      <c r="E23" s="10" t="s">
        <v>17</v>
      </c>
      <c r="F23" s="10" t="s">
        <v>217</v>
      </c>
      <c r="G23" s="27" t="s">
        <v>297</v>
      </c>
      <c r="H23" s="10">
        <v>428000</v>
      </c>
      <c r="I23" s="26">
        <f t="shared" si="0"/>
        <v>64200</v>
      </c>
      <c r="J23" s="26">
        <f t="shared" si="1"/>
        <v>42800</v>
      </c>
      <c r="K23" s="11">
        <v>88000</v>
      </c>
      <c r="L23" s="32"/>
    </row>
    <row r="24" s="15" customFormat="1" spans="2:12">
      <c r="B24" s="22"/>
      <c r="C24" s="23"/>
      <c r="D24" s="10" t="s">
        <v>27</v>
      </c>
      <c r="E24" s="10" t="s">
        <v>17</v>
      </c>
      <c r="F24" s="10" t="s">
        <v>274</v>
      </c>
      <c r="G24" s="27" t="s">
        <v>298</v>
      </c>
      <c r="H24" s="10">
        <v>288000</v>
      </c>
      <c r="I24" s="26">
        <f t="shared" si="0"/>
        <v>43200</v>
      </c>
      <c r="J24" s="26">
        <f t="shared" si="1"/>
        <v>28800</v>
      </c>
      <c r="K24" s="11">
        <v>58000</v>
      </c>
      <c r="L24" s="32" t="s">
        <v>299</v>
      </c>
    </row>
    <row r="25" s="15" customFormat="1" spans="2:12">
      <c r="B25" s="22"/>
      <c r="C25" s="23"/>
      <c r="D25" s="10"/>
      <c r="E25" s="10"/>
      <c r="F25" s="10" t="s">
        <v>276</v>
      </c>
      <c r="G25" s="27" t="s">
        <v>298</v>
      </c>
      <c r="H25" s="10">
        <v>288000</v>
      </c>
      <c r="I25" s="26">
        <f t="shared" si="0"/>
        <v>43200</v>
      </c>
      <c r="J25" s="26">
        <f t="shared" si="1"/>
        <v>28800</v>
      </c>
      <c r="K25" s="11">
        <v>58000</v>
      </c>
      <c r="L25" s="32"/>
    </row>
    <row r="26" s="15" customFormat="1" spans="2:12">
      <c r="B26" s="22"/>
      <c r="C26" s="23"/>
      <c r="D26" s="10" t="s">
        <v>79</v>
      </c>
      <c r="E26" s="10" t="s">
        <v>64</v>
      </c>
      <c r="F26" s="10" t="s">
        <v>274</v>
      </c>
      <c r="G26" s="27" t="s">
        <v>298</v>
      </c>
      <c r="H26" s="10">
        <v>128000</v>
      </c>
      <c r="I26" s="26">
        <f t="shared" si="0"/>
        <v>19200</v>
      </c>
      <c r="J26" s="26">
        <f t="shared" si="1"/>
        <v>12800</v>
      </c>
      <c r="K26" s="11">
        <v>58000</v>
      </c>
      <c r="L26" s="32" t="s">
        <v>299</v>
      </c>
    </row>
    <row r="27" s="15" customFormat="1" spans="2:12">
      <c r="B27" s="22"/>
      <c r="C27" s="23"/>
      <c r="D27" s="10"/>
      <c r="E27" s="10"/>
      <c r="F27" s="10" t="s">
        <v>276</v>
      </c>
      <c r="G27" s="27" t="s">
        <v>298</v>
      </c>
      <c r="H27" s="10">
        <v>128000</v>
      </c>
      <c r="I27" s="26">
        <f t="shared" si="0"/>
        <v>19200</v>
      </c>
      <c r="J27" s="26">
        <f t="shared" si="1"/>
        <v>12800</v>
      </c>
      <c r="K27" s="11">
        <v>58000</v>
      </c>
      <c r="L27" s="32"/>
    </row>
    <row r="28" s="14" customFormat="1" ht="14.45" customHeight="1" spans="2:78">
      <c r="B28" s="22"/>
      <c r="C28" s="23"/>
      <c r="D28" s="24" t="s">
        <v>17</v>
      </c>
      <c r="E28" s="24"/>
      <c r="F28" s="24"/>
      <c r="G28" s="25" t="s">
        <v>300</v>
      </c>
      <c r="H28" s="24">
        <v>428000</v>
      </c>
      <c r="I28" s="26">
        <f t="shared" si="0"/>
        <v>64200</v>
      </c>
      <c r="J28" s="26">
        <f t="shared" si="1"/>
        <v>42800</v>
      </c>
      <c r="K28" s="34">
        <v>58000</v>
      </c>
      <c r="L28" s="31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="14" customFormat="1" spans="2:78">
      <c r="B29" s="22"/>
      <c r="C29" s="23"/>
      <c r="D29" s="24" t="s">
        <v>45</v>
      </c>
      <c r="E29" s="24"/>
      <c r="F29" s="24"/>
      <c r="G29" s="25"/>
      <c r="H29" s="24">
        <v>260000</v>
      </c>
      <c r="I29" s="26">
        <f t="shared" si="0"/>
        <v>39000</v>
      </c>
      <c r="J29" s="26">
        <f t="shared" si="1"/>
        <v>26000</v>
      </c>
      <c r="K29" s="30">
        <v>58000</v>
      </c>
      <c r="L29" s="31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="14" customFormat="1" spans="2:78">
      <c r="B30" s="22"/>
      <c r="C30" s="23"/>
      <c r="D30" s="24" t="s">
        <v>64</v>
      </c>
      <c r="E30" s="24"/>
      <c r="F30" s="24"/>
      <c r="G30" s="25"/>
      <c r="H30" s="24">
        <v>198000</v>
      </c>
      <c r="I30" s="26">
        <f t="shared" si="0"/>
        <v>29700</v>
      </c>
      <c r="J30" s="26">
        <f t="shared" si="1"/>
        <v>19800</v>
      </c>
      <c r="K30" s="34">
        <v>58000</v>
      </c>
      <c r="L30" s="31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="14" customFormat="1" spans="2:78">
      <c r="B31" s="22"/>
      <c r="C31" s="23" t="s">
        <v>301</v>
      </c>
      <c r="D31" s="24" t="s">
        <v>11</v>
      </c>
      <c r="E31" s="24" t="s">
        <v>5</v>
      </c>
      <c r="F31" s="24" t="s">
        <v>302</v>
      </c>
      <c r="G31" s="25" t="s">
        <v>303</v>
      </c>
      <c r="H31" s="24">
        <v>466000</v>
      </c>
      <c r="I31" s="26">
        <f t="shared" si="0"/>
        <v>69900</v>
      </c>
      <c r="J31" s="26">
        <f t="shared" si="1"/>
        <v>46600</v>
      </c>
      <c r="K31" s="34">
        <v>20000</v>
      </c>
      <c r="L31" s="31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="14" customFormat="1" spans="2:78">
      <c r="B32" s="22"/>
      <c r="C32" s="23"/>
      <c r="D32" s="24" t="s">
        <v>6</v>
      </c>
      <c r="E32" s="24" t="s">
        <v>5</v>
      </c>
      <c r="F32" s="28" t="s">
        <v>304</v>
      </c>
      <c r="G32" s="29" t="s">
        <v>305</v>
      </c>
      <c r="H32" s="28">
        <v>690000</v>
      </c>
      <c r="I32" s="26">
        <f t="shared" si="0"/>
        <v>103500</v>
      </c>
      <c r="J32" s="26">
        <f t="shared" si="1"/>
        <v>69000</v>
      </c>
      <c r="K32" s="34">
        <v>38000</v>
      </c>
      <c r="L32" s="31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="14" customFormat="1" spans="2:78">
      <c r="B33" s="22"/>
      <c r="C33" s="23"/>
      <c r="D33" s="24"/>
      <c r="E33" s="24"/>
      <c r="F33" s="24" t="s">
        <v>306</v>
      </c>
      <c r="G33" s="27" t="s">
        <v>307</v>
      </c>
      <c r="H33" s="24">
        <v>700000</v>
      </c>
      <c r="I33" s="26">
        <f t="shared" si="0"/>
        <v>105000</v>
      </c>
      <c r="J33" s="26">
        <f t="shared" si="1"/>
        <v>70000</v>
      </c>
      <c r="K33" s="34">
        <v>50000</v>
      </c>
      <c r="L33" s="31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="14" customFormat="1" spans="2:78">
      <c r="B34" s="22"/>
      <c r="C34" s="23"/>
      <c r="D34" s="24"/>
      <c r="E34" s="24"/>
      <c r="F34" s="28" t="s">
        <v>308</v>
      </c>
      <c r="G34" s="28" t="s">
        <v>309</v>
      </c>
      <c r="H34" s="24">
        <v>299000</v>
      </c>
      <c r="I34" s="26">
        <f t="shared" si="0"/>
        <v>44850</v>
      </c>
      <c r="J34" s="26">
        <f t="shared" si="1"/>
        <v>29900</v>
      </c>
      <c r="K34" s="34">
        <v>14000</v>
      </c>
      <c r="L34" s="31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="14" customFormat="1" ht="33" spans="2:78">
      <c r="B35" s="22"/>
      <c r="C35" s="23"/>
      <c r="D35" s="24" t="s">
        <v>14</v>
      </c>
      <c r="E35" s="24" t="s">
        <v>5</v>
      </c>
      <c r="F35" s="10" t="s">
        <v>310</v>
      </c>
      <c r="G35" s="27" t="s">
        <v>311</v>
      </c>
      <c r="H35" s="10">
        <v>460000</v>
      </c>
      <c r="I35" s="26">
        <f t="shared" si="0"/>
        <v>69000</v>
      </c>
      <c r="J35" s="26">
        <f t="shared" si="1"/>
        <v>46000</v>
      </c>
      <c r="K35" s="9">
        <v>74000</v>
      </c>
      <c r="L35" s="35" t="s">
        <v>312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="14" customFormat="1" spans="2:78">
      <c r="B36" s="22"/>
      <c r="C36" s="23"/>
      <c r="D36" s="24"/>
      <c r="E36" s="24"/>
      <c r="F36" s="28" t="s">
        <v>302</v>
      </c>
      <c r="G36" s="29" t="s">
        <v>313</v>
      </c>
      <c r="H36" s="28">
        <v>548000</v>
      </c>
      <c r="I36" s="26">
        <f t="shared" si="0"/>
        <v>82200</v>
      </c>
      <c r="J36" s="26">
        <f t="shared" si="1"/>
        <v>54800</v>
      </c>
      <c r="K36" s="34">
        <v>50000</v>
      </c>
      <c r="L36" s="36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="14" customFormat="1" spans="2:78">
      <c r="B37" s="22"/>
      <c r="C37" s="23"/>
      <c r="D37" s="24" t="s">
        <v>10</v>
      </c>
      <c r="E37" s="24" t="s">
        <v>5</v>
      </c>
      <c r="F37" s="24" t="s">
        <v>314</v>
      </c>
      <c r="G37" s="27" t="s">
        <v>315</v>
      </c>
      <c r="H37" s="24">
        <v>260000</v>
      </c>
      <c r="I37" s="26">
        <f t="shared" si="0"/>
        <v>39000</v>
      </c>
      <c r="J37" s="26">
        <f t="shared" si="1"/>
        <v>26000</v>
      </c>
      <c r="K37" s="9">
        <v>42000</v>
      </c>
      <c r="L37" s="31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="14" customFormat="1" spans="2:78">
      <c r="B38" s="22"/>
      <c r="C38" s="23"/>
      <c r="D38" s="24"/>
      <c r="E38" s="24"/>
      <c r="F38" s="24" t="s">
        <v>316</v>
      </c>
      <c r="G38" s="27" t="s">
        <v>317</v>
      </c>
      <c r="H38" s="24">
        <v>228000</v>
      </c>
      <c r="I38" s="26">
        <f t="shared" ref="I38:I69" si="2">H38*0.15</f>
        <v>34200</v>
      </c>
      <c r="J38" s="26">
        <f t="shared" ref="J38:J69" si="3">H38*0.1</f>
        <v>22800</v>
      </c>
      <c r="K38" s="9">
        <v>23000</v>
      </c>
      <c r="L38" s="31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="14" customFormat="1" spans="2:78">
      <c r="B39" s="22"/>
      <c r="C39" s="23"/>
      <c r="D39" s="24"/>
      <c r="E39" s="24"/>
      <c r="F39" s="24" t="s">
        <v>318</v>
      </c>
      <c r="G39" s="27" t="s">
        <v>319</v>
      </c>
      <c r="H39" s="24">
        <v>260000</v>
      </c>
      <c r="I39" s="26">
        <f t="shared" si="2"/>
        <v>39000</v>
      </c>
      <c r="J39" s="26">
        <f t="shared" si="3"/>
        <v>26000</v>
      </c>
      <c r="K39" s="9">
        <v>34000</v>
      </c>
      <c r="L39" s="31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="14" customFormat="1" spans="2:78">
      <c r="B40" s="22"/>
      <c r="C40" s="23"/>
      <c r="D40" s="24"/>
      <c r="E40" s="24"/>
      <c r="F40" s="24" t="s">
        <v>320</v>
      </c>
      <c r="G40" s="29" t="s">
        <v>321</v>
      </c>
      <c r="H40" s="24">
        <v>468000</v>
      </c>
      <c r="I40" s="26">
        <f t="shared" si="2"/>
        <v>70200</v>
      </c>
      <c r="J40" s="26">
        <f t="shared" si="3"/>
        <v>46800</v>
      </c>
      <c r="K40" s="34">
        <v>50000</v>
      </c>
      <c r="L40" s="31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="14" customFormat="1" spans="2:78">
      <c r="B41" s="22"/>
      <c r="C41" s="23"/>
      <c r="D41" s="24"/>
      <c r="E41" s="24"/>
      <c r="F41" s="24" t="s">
        <v>322</v>
      </c>
      <c r="G41" s="29" t="s">
        <v>323</v>
      </c>
      <c r="H41" s="24">
        <v>468000</v>
      </c>
      <c r="I41" s="26">
        <f t="shared" si="2"/>
        <v>70200</v>
      </c>
      <c r="J41" s="26">
        <f t="shared" si="3"/>
        <v>46800</v>
      </c>
      <c r="K41" s="34">
        <v>92000</v>
      </c>
      <c r="L41" s="31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="14" customFormat="1" spans="2:78">
      <c r="B42" s="22"/>
      <c r="C42" s="23"/>
      <c r="D42" s="24"/>
      <c r="E42" s="24"/>
      <c r="F42" s="10" t="s">
        <v>324</v>
      </c>
      <c r="G42" s="27" t="s">
        <v>325</v>
      </c>
      <c r="H42" s="10">
        <v>468000</v>
      </c>
      <c r="I42" s="26">
        <f t="shared" si="2"/>
        <v>70200</v>
      </c>
      <c r="J42" s="26">
        <f t="shared" si="3"/>
        <v>46800</v>
      </c>
      <c r="K42" s="9">
        <v>28000</v>
      </c>
      <c r="L42" s="31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="14" customFormat="1" spans="2:78">
      <c r="B43" s="22"/>
      <c r="C43" s="23"/>
      <c r="D43" s="24"/>
      <c r="E43" s="24"/>
      <c r="F43" s="10" t="s">
        <v>326</v>
      </c>
      <c r="G43" s="27" t="s">
        <v>327</v>
      </c>
      <c r="H43" s="10">
        <v>468000</v>
      </c>
      <c r="I43" s="26">
        <f t="shared" si="2"/>
        <v>70200</v>
      </c>
      <c r="J43" s="26">
        <f t="shared" si="3"/>
        <v>46800</v>
      </c>
      <c r="K43" s="9">
        <v>39000</v>
      </c>
      <c r="L43" s="31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="14" customFormat="1" spans="2:78">
      <c r="B44" s="22"/>
      <c r="C44" s="23"/>
      <c r="D44" s="24" t="s">
        <v>19</v>
      </c>
      <c r="E44" s="24" t="s">
        <v>17</v>
      </c>
      <c r="F44" s="24" t="s">
        <v>328</v>
      </c>
      <c r="G44" s="25" t="s">
        <v>329</v>
      </c>
      <c r="H44" s="24">
        <v>354000</v>
      </c>
      <c r="I44" s="26">
        <f t="shared" si="2"/>
        <v>53100</v>
      </c>
      <c r="J44" s="26">
        <f t="shared" si="3"/>
        <v>35400</v>
      </c>
      <c r="K44" s="34">
        <v>33000</v>
      </c>
      <c r="L44" s="31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="14" customFormat="1" spans="2:78">
      <c r="B45" s="22"/>
      <c r="C45" s="23"/>
      <c r="D45" s="24"/>
      <c r="E45" s="24"/>
      <c r="F45" s="24" t="s">
        <v>330</v>
      </c>
      <c r="G45" s="27" t="s">
        <v>331</v>
      </c>
      <c r="H45" s="24">
        <v>180000</v>
      </c>
      <c r="I45" s="26">
        <f t="shared" si="2"/>
        <v>27000</v>
      </c>
      <c r="J45" s="26">
        <f t="shared" si="3"/>
        <v>18000</v>
      </c>
      <c r="K45" s="34">
        <v>13000</v>
      </c>
      <c r="L45" s="31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="14" customFormat="1" spans="2:78">
      <c r="B46" s="22"/>
      <c r="C46" s="23"/>
      <c r="D46" s="24" t="s">
        <v>30</v>
      </c>
      <c r="E46" s="24" t="s">
        <v>17</v>
      </c>
      <c r="F46" s="24" t="s">
        <v>332</v>
      </c>
      <c r="G46" s="27" t="s">
        <v>333</v>
      </c>
      <c r="H46" s="24">
        <v>228000</v>
      </c>
      <c r="I46" s="26">
        <f t="shared" si="2"/>
        <v>34200</v>
      </c>
      <c r="J46" s="26">
        <f t="shared" si="3"/>
        <v>22800</v>
      </c>
      <c r="K46" s="9">
        <v>26000</v>
      </c>
      <c r="L46" s="31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="14" customFormat="1" spans="2:78">
      <c r="B47" s="22"/>
      <c r="C47" s="23"/>
      <c r="D47" s="24"/>
      <c r="E47" s="24"/>
      <c r="F47" s="24" t="s">
        <v>314</v>
      </c>
      <c r="G47" s="27" t="s">
        <v>333</v>
      </c>
      <c r="H47" s="24">
        <v>228000</v>
      </c>
      <c r="I47" s="26">
        <f t="shared" si="2"/>
        <v>34200</v>
      </c>
      <c r="J47" s="26">
        <f t="shared" si="3"/>
        <v>22800</v>
      </c>
      <c r="K47" s="9">
        <v>26000</v>
      </c>
      <c r="L47" s="31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="14" customFormat="1" spans="2:78">
      <c r="B48" s="22"/>
      <c r="C48" s="23"/>
      <c r="D48" s="24" t="s">
        <v>25</v>
      </c>
      <c r="E48" s="24" t="s">
        <v>17</v>
      </c>
      <c r="F48" s="24" t="s">
        <v>330</v>
      </c>
      <c r="G48" s="27" t="s">
        <v>334</v>
      </c>
      <c r="H48" s="24">
        <v>228000</v>
      </c>
      <c r="I48" s="26">
        <f t="shared" si="2"/>
        <v>34200</v>
      </c>
      <c r="J48" s="26">
        <f t="shared" si="3"/>
        <v>22800</v>
      </c>
      <c r="K48" s="34">
        <v>22000</v>
      </c>
      <c r="L48" s="31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="14" customFormat="1" spans="2:78">
      <c r="B49" s="22"/>
      <c r="C49" s="23"/>
      <c r="D49" s="24"/>
      <c r="E49" s="24"/>
      <c r="F49" s="24" t="s">
        <v>335</v>
      </c>
      <c r="G49" s="27" t="s">
        <v>333</v>
      </c>
      <c r="H49" s="24">
        <v>286000</v>
      </c>
      <c r="I49" s="26">
        <f t="shared" si="2"/>
        <v>42900</v>
      </c>
      <c r="J49" s="26">
        <f t="shared" si="3"/>
        <v>28600</v>
      </c>
      <c r="K49" s="9">
        <v>26000</v>
      </c>
      <c r="L49" s="31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="14" customFormat="1" spans="2:78">
      <c r="B50" s="22"/>
      <c r="C50" s="23"/>
      <c r="D50" s="24" t="s">
        <v>31</v>
      </c>
      <c r="E50" s="24" t="s">
        <v>17</v>
      </c>
      <c r="F50" s="24" t="s">
        <v>314</v>
      </c>
      <c r="G50" s="25" t="s">
        <v>334</v>
      </c>
      <c r="H50" s="24">
        <v>180000</v>
      </c>
      <c r="I50" s="26">
        <f t="shared" si="2"/>
        <v>27000</v>
      </c>
      <c r="J50" s="26">
        <f t="shared" si="3"/>
        <v>18000</v>
      </c>
      <c r="K50" s="34">
        <v>16000</v>
      </c>
      <c r="L50" s="31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="14" customFormat="1" spans="2:78">
      <c r="B51" s="22"/>
      <c r="C51" s="23"/>
      <c r="D51" s="24"/>
      <c r="E51" s="24" t="s">
        <v>17</v>
      </c>
      <c r="F51" s="24" t="s">
        <v>316</v>
      </c>
      <c r="G51" s="25" t="s">
        <v>336</v>
      </c>
      <c r="H51" s="24">
        <v>138000</v>
      </c>
      <c r="I51" s="26">
        <f t="shared" si="2"/>
        <v>20700</v>
      </c>
      <c r="J51" s="26">
        <f t="shared" si="3"/>
        <v>13800</v>
      </c>
      <c r="K51" s="34">
        <v>15000</v>
      </c>
      <c r="L51" s="31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="14" customFormat="1" spans="2:78">
      <c r="B52" s="22"/>
      <c r="C52" s="23"/>
      <c r="D52" s="24" t="s">
        <v>42</v>
      </c>
      <c r="E52" s="24" t="s">
        <v>17</v>
      </c>
      <c r="F52" s="24" t="s">
        <v>337</v>
      </c>
      <c r="G52" s="25" t="s">
        <v>336</v>
      </c>
      <c r="H52" s="24">
        <v>94800</v>
      </c>
      <c r="I52" s="26">
        <f t="shared" si="2"/>
        <v>14220</v>
      </c>
      <c r="J52" s="26">
        <f t="shared" si="3"/>
        <v>9480</v>
      </c>
      <c r="K52" s="34">
        <v>15000</v>
      </c>
      <c r="L52" s="31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="14" customFormat="1" spans="2:78">
      <c r="B53" s="22"/>
      <c r="C53" s="23"/>
      <c r="D53" s="24"/>
      <c r="E53" s="24"/>
      <c r="F53" s="24" t="s">
        <v>338</v>
      </c>
      <c r="G53" s="27" t="s">
        <v>339</v>
      </c>
      <c r="H53" s="24">
        <v>148000</v>
      </c>
      <c r="I53" s="26">
        <f t="shared" si="2"/>
        <v>22200</v>
      </c>
      <c r="J53" s="26">
        <f t="shared" si="3"/>
        <v>14800</v>
      </c>
      <c r="K53" s="9">
        <v>25000</v>
      </c>
      <c r="L53" s="31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="14" customFormat="1" spans="2:78">
      <c r="B54" s="22"/>
      <c r="C54" s="23"/>
      <c r="D54" s="24" t="s">
        <v>20</v>
      </c>
      <c r="E54" s="24" t="s">
        <v>17</v>
      </c>
      <c r="F54" s="28" t="s">
        <v>340</v>
      </c>
      <c r="G54" s="27" t="s">
        <v>341</v>
      </c>
      <c r="H54" s="28">
        <v>260000</v>
      </c>
      <c r="I54" s="26">
        <f t="shared" si="2"/>
        <v>39000</v>
      </c>
      <c r="J54" s="26">
        <f t="shared" si="3"/>
        <v>26000</v>
      </c>
      <c r="K54" s="9">
        <v>43000</v>
      </c>
      <c r="L54" s="31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="14" customFormat="1" spans="2:78">
      <c r="B55" s="22"/>
      <c r="C55" s="23" t="s">
        <v>342</v>
      </c>
      <c r="D55" s="28" t="s">
        <v>20</v>
      </c>
      <c r="E55" s="28" t="s">
        <v>17</v>
      </c>
      <c r="F55" s="28" t="s">
        <v>304</v>
      </c>
      <c r="G55" s="29" t="s">
        <v>343</v>
      </c>
      <c r="H55" s="28">
        <v>189000</v>
      </c>
      <c r="I55" s="26">
        <f t="shared" si="2"/>
        <v>28350</v>
      </c>
      <c r="J55" s="26">
        <f t="shared" si="3"/>
        <v>18900</v>
      </c>
      <c r="K55" s="34">
        <v>26000</v>
      </c>
      <c r="L55" s="33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="14" customFormat="1" spans="2:78">
      <c r="B56" s="22"/>
      <c r="C56" s="23"/>
      <c r="D56" s="28" t="s">
        <v>27</v>
      </c>
      <c r="E56" s="28" t="s">
        <v>17</v>
      </c>
      <c r="F56" s="28" t="s">
        <v>302</v>
      </c>
      <c r="G56" s="29" t="s">
        <v>343</v>
      </c>
      <c r="H56" s="28">
        <v>189000</v>
      </c>
      <c r="I56" s="26">
        <f t="shared" si="2"/>
        <v>28350</v>
      </c>
      <c r="J56" s="26">
        <f t="shared" si="3"/>
        <v>18900</v>
      </c>
      <c r="K56" s="34">
        <v>26000</v>
      </c>
      <c r="L56" s="33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="14" customFormat="1" spans="2:78">
      <c r="B57" s="22"/>
      <c r="C57" s="23"/>
      <c r="D57" s="28" t="s">
        <v>27</v>
      </c>
      <c r="E57" s="28" t="s">
        <v>17</v>
      </c>
      <c r="F57" s="28" t="s">
        <v>306</v>
      </c>
      <c r="G57" s="29" t="s">
        <v>343</v>
      </c>
      <c r="H57" s="28">
        <v>189000</v>
      </c>
      <c r="I57" s="26">
        <f t="shared" si="2"/>
        <v>28350</v>
      </c>
      <c r="J57" s="26">
        <f t="shared" si="3"/>
        <v>18900</v>
      </c>
      <c r="K57" s="34">
        <v>26000</v>
      </c>
      <c r="L57" s="33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="14" customFormat="1" spans="2:78">
      <c r="B58" s="22"/>
      <c r="C58" s="23"/>
      <c r="D58" s="28" t="s">
        <v>27</v>
      </c>
      <c r="E58" s="28" t="s">
        <v>17</v>
      </c>
      <c r="F58" s="28" t="s">
        <v>304</v>
      </c>
      <c r="G58" s="29" t="s">
        <v>343</v>
      </c>
      <c r="H58" s="28">
        <v>189000</v>
      </c>
      <c r="I58" s="26">
        <f t="shared" si="2"/>
        <v>28350</v>
      </c>
      <c r="J58" s="26">
        <f t="shared" si="3"/>
        <v>18900</v>
      </c>
      <c r="K58" s="34">
        <v>26000</v>
      </c>
      <c r="L58" s="33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="14" customFormat="1" spans="2:78">
      <c r="B59" s="22"/>
      <c r="C59" s="23"/>
      <c r="D59" s="28" t="s">
        <v>27</v>
      </c>
      <c r="E59" s="28" t="s">
        <v>17</v>
      </c>
      <c r="F59" s="28" t="s">
        <v>344</v>
      </c>
      <c r="G59" s="29" t="s">
        <v>345</v>
      </c>
      <c r="H59" s="28">
        <v>400000</v>
      </c>
      <c r="I59" s="26">
        <f t="shared" si="2"/>
        <v>60000</v>
      </c>
      <c r="J59" s="26">
        <f t="shared" si="3"/>
        <v>40000</v>
      </c>
      <c r="K59" s="34">
        <v>61000</v>
      </c>
      <c r="L59" s="33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="14" customFormat="1" spans="2:78">
      <c r="B60" s="22"/>
      <c r="C60" s="23" t="s">
        <v>346</v>
      </c>
      <c r="D60" s="28" t="s">
        <v>9</v>
      </c>
      <c r="E60" s="28" t="s">
        <v>5</v>
      </c>
      <c r="F60" s="28" t="s">
        <v>314</v>
      </c>
      <c r="G60" s="29" t="s">
        <v>347</v>
      </c>
      <c r="H60" s="28">
        <v>148000</v>
      </c>
      <c r="I60" s="26">
        <f t="shared" si="2"/>
        <v>22200</v>
      </c>
      <c r="J60" s="26">
        <f t="shared" si="3"/>
        <v>14800</v>
      </c>
      <c r="K60" s="34">
        <v>14000</v>
      </c>
      <c r="L60" s="33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="14" customFormat="1" spans="2:78">
      <c r="B61" s="22"/>
      <c r="C61" s="23"/>
      <c r="D61" s="28" t="s">
        <v>9</v>
      </c>
      <c r="E61" s="28" t="s">
        <v>5</v>
      </c>
      <c r="F61" s="28" t="s">
        <v>316</v>
      </c>
      <c r="G61" s="29" t="s">
        <v>343</v>
      </c>
      <c r="H61" s="28">
        <v>268000</v>
      </c>
      <c r="I61" s="26">
        <f t="shared" si="2"/>
        <v>40200</v>
      </c>
      <c r="J61" s="26">
        <f t="shared" si="3"/>
        <v>26800</v>
      </c>
      <c r="K61" s="34">
        <v>26000</v>
      </c>
      <c r="L61" s="33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="14" customFormat="1" spans="2:78">
      <c r="B62" s="22"/>
      <c r="C62" s="23"/>
      <c r="D62" s="28" t="s">
        <v>9</v>
      </c>
      <c r="E62" s="28" t="s">
        <v>5</v>
      </c>
      <c r="F62" s="28" t="s">
        <v>348</v>
      </c>
      <c r="G62" s="29" t="s">
        <v>347</v>
      </c>
      <c r="H62" s="28">
        <v>168000</v>
      </c>
      <c r="I62" s="26">
        <f t="shared" si="2"/>
        <v>25200</v>
      </c>
      <c r="J62" s="26">
        <f t="shared" si="3"/>
        <v>16800</v>
      </c>
      <c r="K62" s="34">
        <v>16000</v>
      </c>
      <c r="L62" s="33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="14" customFormat="1" spans="2:78">
      <c r="B63" s="22"/>
      <c r="C63" s="23"/>
      <c r="D63" s="28" t="s">
        <v>13</v>
      </c>
      <c r="E63" s="28" t="s">
        <v>5</v>
      </c>
      <c r="F63" s="28" t="s">
        <v>304</v>
      </c>
      <c r="G63" s="27" t="s">
        <v>349</v>
      </c>
      <c r="H63" s="28">
        <v>268000</v>
      </c>
      <c r="I63" s="26">
        <f t="shared" si="2"/>
        <v>40200</v>
      </c>
      <c r="J63" s="26">
        <f t="shared" si="3"/>
        <v>26800</v>
      </c>
      <c r="K63" s="9">
        <v>26000</v>
      </c>
      <c r="L63" s="33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="14" customFormat="1" spans="2:78">
      <c r="B64" s="22"/>
      <c r="C64" s="23"/>
      <c r="D64" s="28" t="s">
        <v>16</v>
      </c>
      <c r="E64" s="28" t="s">
        <v>5</v>
      </c>
      <c r="F64" s="28" t="s">
        <v>332</v>
      </c>
      <c r="G64" s="29" t="s">
        <v>347</v>
      </c>
      <c r="H64" s="28">
        <v>168000</v>
      </c>
      <c r="I64" s="26">
        <f t="shared" si="2"/>
        <v>25200</v>
      </c>
      <c r="J64" s="26">
        <f t="shared" si="3"/>
        <v>16800</v>
      </c>
      <c r="K64" s="34">
        <v>14000</v>
      </c>
      <c r="L64" s="33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="14" customFormat="1" spans="2:78">
      <c r="B65" s="22"/>
      <c r="C65" s="23"/>
      <c r="D65" s="28" t="s">
        <v>16</v>
      </c>
      <c r="E65" s="28" t="s">
        <v>5</v>
      </c>
      <c r="F65" s="10" t="s">
        <v>350</v>
      </c>
      <c r="G65" s="29" t="s">
        <v>351</v>
      </c>
      <c r="H65" s="28">
        <v>358000</v>
      </c>
      <c r="I65" s="26">
        <f t="shared" si="2"/>
        <v>53700</v>
      </c>
      <c r="J65" s="26">
        <f t="shared" si="3"/>
        <v>35800</v>
      </c>
      <c r="K65" s="34">
        <v>38000</v>
      </c>
      <c r="L65" s="33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="14" customFormat="1" spans="2:78">
      <c r="B66" s="22"/>
      <c r="C66" s="23"/>
      <c r="D66" s="28" t="s">
        <v>44</v>
      </c>
      <c r="E66" s="28" t="s">
        <v>17</v>
      </c>
      <c r="F66" s="28" t="s">
        <v>352</v>
      </c>
      <c r="G66" s="29" t="s">
        <v>353</v>
      </c>
      <c r="H66" s="28">
        <v>980000</v>
      </c>
      <c r="I66" s="26">
        <f t="shared" si="2"/>
        <v>147000</v>
      </c>
      <c r="J66" s="26">
        <f t="shared" si="3"/>
        <v>98000</v>
      </c>
      <c r="K66" s="34">
        <v>175000</v>
      </c>
      <c r="L66" s="33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="14" customFormat="1" spans="2:78">
      <c r="B67" s="22"/>
      <c r="C67" s="23"/>
      <c r="D67" s="28"/>
      <c r="E67" s="28" t="s">
        <v>17</v>
      </c>
      <c r="F67" s="28" t="s">
        <v>354</v>
      </c>
      <c r="G67" s="29" t="s">
        <v>355</v>
      </c>
      <c r="H67" s="28">
        <v>400000</v>
      </c>
      <c r="I67" s="26">
        <f t="shared" si="2"/>
        <v>60000</v>
      </c>
      <c r="J67" s="26">
        <f t="shared" si="3"/>
        <v>40000</v>
      </c>
      <c r="K67" s="34">
        <v>70000</v>
      </c>
      <c r="L67" s="33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="14" customFormat="1" spans="2:78">
      <c r="B68" s="22"/>
      <c r="C68" s="23"/>
      <c r="D68" s="28"/>
      <c r="E68" s="28" t="s">
        <v>17</v>
      </c>
      <c r="F68" s="28" t="s">
        <v>304</v>
      </c>
      <c r="G68" s="27" t="s">
        <v>356</v>
      </c>
      <c r="H68" s="28">
        <v>200000</v>
      </c>
      <c r="I68" s="26">
        <f t="shared" si="2"/>
        <v>30000</v>
      </c>
      <c r="J68" s="26">
        <f t="shared" si="3"/>
        <v>20000</v>
      </c>
      <c r="K68" s="34">
        <v>21000</v>
      </c>
      <c r="L68" s="33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="14" customFormat="1" spans="2:78">
      <c r="B69" s="22"/>
      <c r="C69" s="23"/>
      <c r="D69" s="28" t="s">
        <v>22</v>
      </c>
      <c r="E69" s="28" t="s">
        <v>17</v>
      </c>
      <c r="F69" s="28" t="s">
        <v>357</v>
      </c>
      <c r="G69" s="29" t="s">
        <v>347</v>
      </c>
      <c r="H69" s="28">
        <v>106000</v>
      </c>
      <c r="I69" s="26">
        <f t="shared" si="2"/>
        <v>15900</v>
      </c>
      <c r="J69" s="26">
        <f t="shared" si="3"/>
        <v>10600</v>
      </c>
      <c r="K69" s="34">
        <v>14000</v>
      </c>
      <c r="L69" s="31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="14" customFormat="1" spans="2:78">
      <c r="B70" s="22"/>
      <c r="C70" s="23"/>
      <c r="D70" s="28" t="s">
        <v>22</v>
      </c>
      <c r="E70" s="28" t="s">
        <v>17</v>
      </c>
      <c r="F70" s="28" t="s">
        <v>358</v>
      </c>
      <c r="G70" s="29" t="s">
        <v>343</v>
      </c>
      <c r="H70" s="28">
        <v>189000</v>
      </c>
      <c r="I70" s="26">
        <f t="shared" ref="I70:I101" si="4">H70*0.15</f>
        <v>28350</v>
      </c>
      <c r="J70" s="26">
        <f t="shared" ref="J70:J101" si="5">H70*0.1</f>
        <v>18900</v>
      </c>
      <c r="K70" s="34">
        <v>26000</v>
      </c>
      <c r="L70" s="31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="14" customFormat="1" spans="2:78">
      <c r="B71" s="22"/>
      <c r="C71" s="23"/>
      <c r="D71" s="28" t="s">
        <v>22</v>
      </c>
      <c r="E71" s="28" t="s">
        <v>17</v>
      </c>
      <c r="F71" s="28" t="s">
        <v>337</v>
      </c>
      <c r="G71" s="29" t="s">
        <v>347</v>
      </c>
      <c r="H71" s="28">
        <v>106000</v>
      </c>
      <c r="I71" s="26">
        <f t="shared" si="4"/>
        <v>15900</v>
      </c>
      <c r="J71" s="26">
        <f t="shared" si="5"/>
        <v>10600</v>
      </c>
      <c r="K71" s="34">
        <v>14000</v>
      </c>
      <c r="L71" s="31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="14" customFormat="1" spans="2:78">
      <c r="B72" s="22"/>
      <c r="C72" s="23"/>
      <c r="D72" s="28" t="s">
        <v>28</v>
      </c>
      <c r="E72" s="28" t="s">
        <v>17</v>
      </c>
      <c r="F72" s="28" t="s">
        <v>332</v>
      </c>
      <c r="G72" s="29" t="s">
        <v>359</v>
      </c>
      <c r="H72" s="28">
        <v>106000</v>
      </c>
      <c r="I72" s="26">
        <f t="shared" si="4"/>
        <v>15900</v>
      </c>
      <c r="J72" s="26">
        <f t="shared" si="5"/>
        <v>10600</v>
      </c>
      <c r="K72" s="34">
        <v>14000</v>
      </c>
      <c r="L72" s="31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="14" customFormat="1" spans="2:78">
      <c r="B73" s="22"/>
      <c r="C73" s="23"/>
      <c r="D73" s="28" t="s">
        <v>28</v>
      </c>
      <c r="E73" s="28" t="s">
        <v>17</v>
      </c>
      <c r="F73" s="28" t="s">
        <v>350</v>
      </c>
      <c r="G73" s="29" t="s">
        <v>359</v>
      </c>
      <c r="H73" s="28">
        <v>106000</v>
      </c>
      <c r="I73" s="26">
        <f t="shared" si="4"/>
        <v>15900</v>
      </c>
      <c r="J73" s="26">
        <f t="shared" si="5"/>
        <v>10600</v>
      </c>
      <c r="K73" s="34">
        <v>14000</v>
      </c>
      <c r="L73" s="31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="14" customFormat="1" spans="2:78">
      <c r="B74" s="22"/>
      <c r="C74" s="23"/>
      <c r="D74" s="28" t="s">
        <v>34</v>
      </c>
      <c r="E74" s="28" t="s">
        <v>17</v>
      </c>
      <c r="F74" s="28" t="s">
        <v>314</v>
      </c>
      <c r="G74" s="27" t="s">
        <v>360</v>
      </c>
      <c r="H74" s="28">
        <v>189000</v>
      </c>
      <c r="I74" s="26">
        <f t="shared" si="4"/>
        <v>28350</v>
      </c>
      <c r="J74" s="26">
        <f t="shared" si="5"/>
        <v>18900</v>
      </c>
      <c r="K74" s="34">
        <v>26000</v>
      </c>
      <c r="L74" s="31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="14" customFormat="1" spans="2:78">
      <c r="B75" s="22"/>
      <c r="C75" s="23"/>
      <c r="D75" s="28" t="s">
        <v>34</v>
      </c>
      <c r="E75" s="28" t="s">
        <v>17</v>
      </c>
      <c r="F75" s="28" t="s">
        <v>316</v>
      </c>
      <c r="G75" s="27" t="s">
        <v>360</v>
      </c>
      <c r="H75" s="28">
        <v>189000</v>
      </c>
      <c r="I75" s="26">
        <f t="shared" si="4"/>
        <v>28350</v>
      </c>
      <c r="J75" s="26">
        <f t="shared" si="5"/>
        <v>18900</v>
      </c>
      <c r="K75" s="34">
        <v>26000</v>
      </c>
      <c r="L75" s="31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="14" customFormat="1" spans="2:78">
      <c r="B76" s="22"/>
      <c r="C76" s="23"/>
      <c r="D76" s="28" t="s">
        <v>38</v>
      </c>
      <c r="E76" s="28" t="s">
        <v>17</v>
      </c>
      <c r="F76" s="28" t="s">
        <v>318</v>
      </c>
      <c r="G76" s="29" t="s">
        <v>351</v>
      </c>
      <c r="H76" s="28">
        <v>268000</v>
      </c>
      <c r="I76" s="26">
        <f t="shared" si="4"/>
        <v>40200</v>
      </c>
      <c r="J76" s="26">
        <f t="shared" si="5"/>
        <v>26800</v>
      </c>
      <c r="K76" s="34">
        <v>38000</v>
      </c>
      <c r="L76" s="31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="14" customFormat="1" spans="2:78">
      <c r="B77" s="22"/>
      <c r="C77" s="23"/>
      <c r="D77" s="28" t="s">
        <v>38</v>
      </c>
      <c r="E77" s="28" t="s">
        <v>17</v>
      </c>
      <c r="F77" s="28" t="s">
        <v>338</v>
      </c>
      <c r="G77" s="29" t="s">
        <v>347</v>
      </c>
      <c r="H77" s="28">
        <v>106000</v>
      </c>
      <c r="I77" s="26">
        <f t="shared" si="4"/>
        <v>15900</v>
      </c>
      <c r="J77" s="26">
        <f t="shared" si="5"/>
        <v>10600</v>
      </c>
      <c r="K77" s="34">
        <v>14000</v>
      </c>
      <c r="L77" s="31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="14" customFormat="1" spans="2:78">
      <c r="B78" s="22"/>
      <c r="C78" s="23"/>
      <c r="D78" s="28" t="s">
        <v>38</v>
      </c>
      <c r="E78" s="28" t="s">
        <v>17</v>
      </c>
      <c r="F78" s="28" t="s">
        <v>361</v>
      </c>
      <c r="G78" s="29" t="s">
        <v>347</v>
      </c>
      <c r="H78" s="28">
        <v>106000</v>
      </c>
      <c r="I78" s="26">
        <f t="shared" si="4"/>
        <v>15900</v>
      </c>
      <c r="J78" s="26">
        <f t="shared" si="5"/>
        <v>10600</v>
      </c>
      <c r="K78" s="34">
        <v>14000</v>
      </c>
      <c r="L78" s="31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="14" customFormat="1" spans="2:78">
      <c r="B79" s="22"/>
      <c r="C79" s="23"/>
      <c r="D79" s="28" t="s">
        <v>38</v>
      </c>
      <c r="E79" s="28" t="s">
        <v>17</v>
      </c>
      <c r="F79" s="28" t="s">
        <v>302</v>
      </c>
      <c r="G79" s="29" t="s">
        <v>347</v>
      </c>
      <c r="H79" s="28">
        <v>106000</v>
      </c>
      <c r="I79" s="26">
        <f t="shared" si="4"/>
        <v>15900</v>
      </c>
      <c r="J79" s="26">
        <f t="shared" si="5"/>
        <v>10600</v>
      </c>
      <c r="K79" s="34">
        <v>14000</v>
      </c>
      <c r="L79" s="31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="14" customFormat="1" spans="2:78">
      <c r="B80" s="22"/>
      <c r="C80" s="23"/>
      <c r="D80" s="28" t="s">
        <v>41</v>
      </c>
      <c r="E80" s="28" t="s">
        <v>17</v>
      </c>
      <c r="F80" s="28" t="s">
        <v>332</v>
      </c>
      <c r="G80" s="29" t="s">
        <v>351</v>
      </c>
      <c r="H80" s="28">
        <v>268000</v>
      </c>
      <c r="I80" s="26">
        <f t="shared" si="4"/>
        <v>40200</v>
      </c>
      <c r="J80" s="26">
        <f t="shared" si="5"/>
        <v>26800</v>
      </c>
      <c r="K80" s="34">
        <v>38000</v>
      </c>
      <c r="L80" s="31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="14" customFormat="1" spans="2:78">
      <c r="B81" s="22"/>
      <c r="C81" s="23"/>
      <c r="D81" s="28" t="s">
        <v>41</v>
      </c>
      <c r="E81" s="28" t="s">
        <v>17</v>
      </c>
      <c r="F81" s="28" t="s">
        <v>350</v>
      </c>
      <c r="G81" s="29" t="s">
        <v>351</v>
      </c>
      <c r="H81" s="28">
        <v>268000</v>
      </c>
      <c r="I81" s="26">
        <f t="shared" si="4"/>
        <v>40200</v>
      </c>
      <c r="J81" s="26">
        <f t="shared" si="5"/>
        <v>26800</v>
      </c>
      <c r="K81" s="34">
        <v>38000</v>
      </c>
      <c r="L81" s="31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="16" customFormat="1" spans="2:12">
      <c r="B82" s="22"/>
      <c r="C82" s="37" t="s">
        <v>362</v>
      </c>
      <c r="D82" s="28" t="s">
        <v>252</v>
      </c>
      <c r="E82" s="28" t="s">
        <v>17</v>
      </c>
      <c r="F82" s="28" t="s">
        <v>363</v>
      </c>
      <c r="G82" s="29" t="s">
        <v>347</v>
      </c>
      <c r="H82" s="28">
        <v>106000</v>
      </c>
      <c r="I82" s="26">
        <f t="shared" si="4"/>
        <v>15900</v>
      </c>
      <c r="J82" s="26">
        <f t="shared" si="5"/>
        <v>10600</v>
      </c>
      <c r="K82" s="34">
        <v>14000</v>
      </c>
      <c r="L82" s="33"/>
    </row>
    <row r="83" s="14" customFormat="1" spans="2:80">
      <c r="B83" s="22" t="s">
        <v>364</v>
      </c>
      <c r="C83" s="23" t="s">
        <v>365</v>
      </c>
      <c r="D83" s="25" t="s">
        <v>11</v>
      </c>
      <c r="E83" s="25" t="s">
        <v>5</v>
      </c>
      <c r="F83" s="24" t="s">
        <v>366</v>
      </c>
      <c r="G83" s="38" t="s">
        <v>367</v>
      </c>
      <c r="H83" s="24">
        <v>756000</v>
      </c>
      <c r="I83" s="26">
        <f t="shared" si="4"/>
        <v>113400</v>
      </c>
      <c r="J83" s="26">
        <f t="shared" si="5"/>
        <v>75600</v>
      </c>
      <c r="K83" s="28">
        <v>45000</v>
      </c>
      <c r="L83" s="31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</row>
    <row r="84" s="14" customFormat="1" spans="2:80">
      <c r="B84" s="22"/>
      <c r="C84" s="23"/>
      <c r="D84" s="25"/>
      <c r="E84" s="25"/>
      <c r="F84" s="24" t="s">
        <v>368</v>
      </c>
      <c r="G84" s="38" t="s">
        <v>369</v>
      </c>
      <c r="H84" s="24">
        <v>756000</v>
      </c>
      <c r="I84" s="26">
        <f t="shared" si="4"/>
        <v>113400</v>
      </c>
      <c r="J84" s="26">
        <f t="shared" si="5"/>
        <v>75600</v>
      </c>
      <c r="K84" s="28">
        <v>55000</v>
      </c>
      <c r="L84" s="31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</row>
    <row r="85" s="14" customFormat="1" spans="2:80">
      <c r="B85" s="22"/>
      <c r="C85" s="23"/>
      <c r="D85" s="25"/>
      <c r="E85" s="25"/>
      <c r="F85" s="24" t="s">
        <v>370</v>
      </c>
      <c r="G85" s="38" t="s">
        <v>371</v>
      </c>
      <c r="H85" s="24">
        <v>648000</v>
      </c>
      <c r="I85" s="26">
        <f t="shared" si="4"/>
        <v>97200</v>
      </c>
      <c r="J85" s="26">
        <f t="shared" si="5"/>
        <v>64800</v>
      </c>
      <c r="K85" s="28">
        <v>55000</v>
      </c>
      <c r="L85" s="31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</row>
    <row r="86" s="14" customFormat="1" spans="2:80">
      <c r="B86" s="22"/>
      <c r="C86" s="23"/>
      <c r="D86" s="25"/>
      <c r="E86" s="25"/>
      <c r="F86" s="24" t="s">
        <v>372</v>
      </c>
      <c r="G86" s="38" t="s">
        <v>371</v>
      </c>
      <c r="H86" s="24">
        <v>648000</v>
      </c>
      <c r="I86" s="26">
        <f t="shared" si="4"/>
        <v>97200</v>
      </c>
      <c r="J86" s="26">
        <f t="shared" si="5"/>
        <v>64800</v>
      </c>
      <c r="K86" s="28">
        <v>55000</v>
      </c>
      <c r="L86" s="31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</row>
    <row r="87" s="14" customFormat="1" spans="2:80">
      <c r="B87" s="22"/>
      <c r="C87" s="23"/>
      <c r="D87" s="25"/>
      <c r="E87" s="25"/>
      <c r="F87" s="25" t="s">
        <v>373</v>
      </c>
      <c r="G87" s="38" t="s">
        <v>374</v>
      </c>
      <c r="H87" s="24">
        <v>648000</v>
      </c>
      <c r="I87" s="26">
        <f t="shared" si="4"/>
        <v>97200</v>
      </c>
      <c r="J87" s="26">
        <f t="shared" si="5"/>
        <v>64800</v>
      </c>
      <c r="K87" s="28">
        <v>45000</v>
      </c>
      <c r="L87" s="31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</row>
    <row r="88" s="14" customFormat="1" spans="2:80">
      <c r="B88" s="22"/>
      <c r="C88" s="23"/>
      <c r="D88" s="25"/>
      <c r="E88" s="25"/>
      <c r="F88" s="25" t="s">
        <v>375</v>
      </c>
      <c r="G88" s="38" t="s">
        <v>374</v>
      </c>
      <c r="H88" s="24">
        <v>648000</v>
      </c>
      <c r="I88" s="26">
        <f t="shared" si="4"/>
        <v>97200</v>
      </c>
      <c r="J88" s="26">
        <f t="shared" si="5"/>
        <v>64800</v>
      </c>
      <c r="K88" s="28">
        <v>45000</v>
      </c>
      <c r="L88" s="31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</row>
    <row r="89" s="14" customFormat="1" spans="2:80">
      <c r="B89" s="22"/>
      <c r="C89" s="23"/>
      <c r="D89" s="25"/>
      <c r="E89" s="25"/>
      <c r="F89" s="24" t="s">
        <v>376</v>
      </c>
      <c r="G89" s="38" t="s">
        <v>377</v>
      </c>
      <c r="H89" s="24">
        <v>756000</v>
      </c>
      <c r="I89" s="26">
        <f t="shared" si="4"/>
        <v>113400</v>
      </c>
      <c r="J89" s="26">
        <f t="shared" si="5"/>
        <v>75600</v>
      </c>
      <c r="K89" s="28">
        <v>55000</v>
      </c>
      <c r="L89" s="31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</row>
    <row r="90" s="14" customFormat="1" spans="2:80">
      <c r="B90" s="22"/>
      <c r="C90" s="23"/>
      <c r="D90" s="25"/>
      <c r="E90" s="25"/>
      <c r="F90" s="24" t="s">
        <v>378</v>
      </c>
      <c r="G90" s="38" t="s">
        <v>377</v>
      </c>
      <c r="H90" s="24">
        <v>756000</v>
      </c>
      <c r="I90" s="26">
        <f t="shared" si="4"/>
        <v>113400</v>
      </c>
      <c r="J90" s="26">
        <f t="shared" si="5"/>
        <v>75600</v>
      </c>
      <c r="K90" s="28">
        <v>55000</v>
      </c>
      <c r="L90" s="31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</row>
    <row r="91" s="14" customFormat="1" ht="33" spans="2:80">
      <c r="B91" s="22"/>
      <c r="C91" s="23"/>
      <c r="D91" s="25" t="s">
        <v>278</v>
      </c>
      <c r="E91" s="25" t="s">
        <v>5</v>
      </c>
      <c r="F91" s="24" t="s">
        <v>364</v>
      </c>
      <c r="G91" s="9" t="s">
        <v>379</v>
      </c>
      <c r="H91" s="38">
        <v>288000</v>
      </c>
      <c r="I91" s="26">
        <f t="shared" si="4"/>
        <v>43200</v>
      </c>
      <c r="J91" s="26">
        <f t="shared" si="5"/>
        <v>28800</v>
      </c>
      <c r="K91" s="28">
        <v>53000</v>
      </c>
      <c r="L91" s="31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</row>
    <row r="92" s="14" customFormat="1" spans="2:80">
      <c r="B92" s="22"/>
      <c r="C92" s="23"/>
      <c r="D92" s="25" t="s">
        <v>7</v>
      </c>
      <c r="E92" s="25" t="s">
        <v>5</v>
      </c>
      <c r="F92" s="24" t="s">
        <v>364</v>
      </c>
      <c r="G92" s="9" t="s">
        <v>380</v>
      </c>
      <c r="H92" s="38">
        <v>268000</v>
      </c>
      <c r="I92" s="26">
        <f t="shared" si="4"/>
        <v>40200</v>
      </c>
      <c r="J92" s="26">
        <f t="shared" si="5"/>
        <v>26800</v>
      </c>
      <c r="K92" s="28">
        <v>40000</v>
      </c>
      <c r="L92" s="31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</row>
    <row r="93" s="14" customFormat="1" ht="33" spans="2:80">
      <c r="B93" s="22"/>
      <c r="C93" s="23"/>
      <c r="D93" s="28" t="s">
        <v>286</v>
      </c>
      <c r="E93" s="25" t="s">
        <v>5</v>
      </c>
      <c r="F93" s="24" t="s">
        <v>364</v>
      </c>
      <c r="G93" s="38" t="s">
        <v>381</v>
      </c>
      <c r="H93" s="38">
        <v>268000</v>
      </c>
      <c r="I93" s="26">
        <f t="shared" si="4"/>
        <v>40200</v>
      </c>
      <c r="J93" s="26">
        <f t="shared" si="5"/>
        <v>26800</v>
      </c>
      <c r="K93" s="28" t="s">
        <v>382</v>
      </c>
      <c r="L93" s="32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</row>
    <row r="94" s="14" customFormat="1" spans="2:80">
      <c r="B94" s="22"/>
      <c r="C94" s="23"/>
      <c r="D94" s="28" t="s">
        <v>8</v>
      </c>
      <c r="E94" s="25" t="s">
        <v>5</v>
      </c>
      <c r="F94" s="24" t="s">
        <v>364</v>
      </c>
      <c r="G94" s="38" t="s">
        <v>381</v>
      </c>
      <c r="H94" s="38">
        <v>268000</v>
      </c>
      <c r="I94" s="26">
        <f t="shared" si="4"/>
        <v>40200</v>
      </c>
      <c r="J94" s="26">
        <f t="shared" si="5"/>
        <v>26800</v>
      </c>
      <c r="K94" s="28" t="s">
        <v>382</v>
      </c>
      <c r="L94" s="32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</row>
    <row r="95" s="14" customFormat="1" spans="2:80">
      <c r="B95" s="22"/>
      <c r="C95" s="23"/>
      <c r="D95" s="28" t="s">
        <v>13</v>
      </c>
      <c r="E95" s="25" t="s">
        <v>5</v>
      </c>
      <c r="F95" s="24" t="s">
        <v>364</v>
      </c>
      <c r="G95" s="38" t="s">
        <v>381</v>
      </c>
      <c r="H95" s="38">
        <v>268000</v>
      </c>
      <c r="I95" s="26">
        <f t="shared" si="4"/>
        <v>40200</v>
      </c>
      <c r="J95" s="26">
        <f t="shared" si="5"/>
        <v>26800</v>
      </c>
      <c r="K95" s="28" t="s">
        <v>382</v>
      </c>
      <c r="L95" s="32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</row>
    <row r="96" s="14" customFormat="1" spans="2:80">
      <c r="B96" s="22"/>
      <c r="C96" s="23"/>
      <c r="D96" s="28" t="s">
        <v>16</v>
      </c>
      <c r="E96" s="25" t="s">
        <v>5</v>
      </c>
      <c r="F96" s="24" t="s">
        <v>364</v>
      </c>
      <c r="G96" s="38" t="s">
        <v>381</v>
      </c>
      <c r="H96" s="38">
        <v>268000</v>
      </c>
      <c r="I96" s="26">
        <f t="shared" si="4"/>
        <v>40200</v>
      </c>
      <c r="J96" s="26">
        <f t="shared" si="5"/>
        <v>26800</v>
      </c>
      <c r="K96" s="28" t="s">
        <v>382</v>
      </c>
      <c r="L96" s="32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</row>
    <row r="97" s="14" customFormat="1" spans="2:80">
      <c r="B97" s="22"/>
      <c r="C97" s="23"/>
      <c r="D97" s="28" t="s">
        <v>248</v>
      </c>
      <c r="E97" s="25" t="s">
        <v>5</v>
      </c>
      <c r="F97" s="24" t="s">
        <v>364</v>
      </c>
      <c r="G97" s="38" t="s">
        <v>381</v>
      </c>
      <c r="H97" s="38">
        <v>268000</v>
      </c>
      <c r="I97" s="26">
        <f t="shared" si="4"/>
        <v>40200</v>
      </c>
      <c r="J97" s="26">
        <f t="shared" si="5"/>
        <v>26800</v>
      </c>
      <c r="K97" s="28" t="s">
        <v>382</v>
      </c>
      <c r="L97" s="32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</row>
    <row r="98" s="14" customFormat="1" spans="2:80">
      <c r="B98" s="22"/>
      <c r="C98" s="23"/>
      <c r="D98" s="25" t="s">
        <v>22</v>
      </c>
      <c r="E98" s="25" t="s">
        <v>17</v>
      </c>
      <c r="F98" s="24" t="s">
        <v>383</v>
      </c>
      <c r="G98" s="34" t="s">
        <v>384</v>
      </c>
      <c r="H98" s="34">
        <v>220000</v>
      </c>
      <c r="I98" s="26">
        <f t="shared" si="4"/>
        <v>33000</v>
      </c>
      <c r="J98" s="26">
        <f t="shared" si="5"/>
        <v>22000</v>
      </c>
      <c r="K98" s="28">
        <v>66000</v>
      </c>
      <c r="L98" s="31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</row>
    <row r="99" s="14" customFormat="1" spans="2:80">
      <c r="B99" s="22"/>
      <c r="C99" s="23"/>
      <c r="D99" s="25" t="s">
        <v>33</v>
      </c>
      <c r="E99" s="25" t="s">
        <v>17</v>
      </c>
      <c r="F99" s="24" t="s">
        <v>364</v>
      </c>
      <c r="G99" s="9" t="s">
        <v>371</v>
      </c>
      <c r="H99" s="38">
        <v>220000</v>
      </c>
      <c r="I99" s="26">
        <f t="shared" si="4"/>
        <v>33000</v>
      </c>
      <c r="J99" s="26">
        <f t="shared" si="5"/>
        <v>22000</v>
      </c>
      <c r="K99" s="28">
        <v>53000</v>
      </c>
      <c r="L99" s="31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</row>
    <row r="100" s="14" customFormat="1" ht="14.45" customHeight="1" spans="2:78">
      <c r="B100" s="22"/>
      <c r="C100" s="23"/>
      <c r="D100" s="24" t="s">
        <v>17</v>
      </c>
      <c r="E100" s="24"/>
      <c r="F100" s="24"/>
      <c r="G100" s="25" t="s">
        <v>385</v>
      </c>
      <c r="H100" s="24">
        <v>198000</v>
      </c>
      <c r="I100" s="26">
        <f t="shared" si="4"/>
        <v>29700</v>
      </c>
      <c r="J100" s="26">
        <f t="shared" si="5"/>
        <v>19800</v>
      </c>
      <c r="K100" s="34" t="s">
        <v>382</v>
      </c>
      <c r="L100" s="31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</row>
    <row r="101" s="14" customFormat="1" spans="2:78">
      <c r="B101" s="22"/>
      <c r="C101" s="23"/>
      <c r="D101" s="24" t="s">
        <v>45</v>
      </c>
      <c r="E101" s="24"/>
      <c r="F101" s="24"/>
      <c r="G101" s="25"/>
      <c r="H101" s="24">
        <v>168000</v>
      </c>
      <c r="I101" s="26">
        <f t="shared" si="4"/>
        <v>25200</v>
      </c>
      <c r="J101" s="26">
        <f t="shared" si="5"/>
        <v>16800</v>
      </c>
      <c r="K101" s="34" t="s">
        <v>382</v>
      </c>
      <c r="L101" s="31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</row>
    <row r="102" s="14" customFormat="1" spans="2:78">
      <c r="B102" s="22"/>
      <c r="C102" s="23"/>
      <c r="D102" s="24" t="s">
        <v>64</v>
      </c>
      <c r="E102" s="24"/>
      <c r="F102" s="24"/>
      <c r="G102" s="25"/>
      <c r="H102" s="24">
        <v>108000</v>
      </c>
      <c r="I102" s="26">
        <f>H102*0.15</f>
        <v>16200</v>
      </c>
      <c r="J102" s="26">
        <f>H102*0.1</f>
        <v>10800</v>
      </c>
      <c r="K102" s="34" t="s">
        <v>382</v>
      </c>
      <c r="L102" s="31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</row>
    <row r="103" s="14" customFormat="1" ht="33" spans="2:78">
      <c r="B103" s="22"/>
      <c r="C103" s="23" t="s">
        <v>386</v>
      </c>
      <c r="D103" s="24" t="s">
        <v>11</v>
      </c>
      <c r="E103" s="24" t="s">
        <v>5</v>
      </c>
      <c r="F103" s="10" t="s">
        <v>387</v>
      </c>
      <c r="G103" s="27" t="s">
        <v>388</v>
      </c>
      <c r="H103" s="10">
        <v>368000</v>
      </c>
      <c r="I103" s="26">
        <f>H103*0.15</f>
        <v>55200</v>
      </c>
      <c r="J103" s="26">
        <f>H103*0.1</f>
        <v>36800</v>
      </c>
      <c r="K103" s="9">
        <v>26000</v>
      </c>
      <c r="L103" s="32" t="s">
        <v>389</v>
      </c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</row>
    <row r="104" s="14" customFormat="1" ht="33" spans="2:78">
      <c r="B104" s="22"/>
      <c r="C104" s="23"/>
      <c r="D104" s="24"/>
      <c r="E104" s="24"/>
      <c r="F104" s="24" t="s">
        <v>390</v>
      </c>
      <c r="G104" s="24" t="s">
        <v>391</v>
      </c>
      <c r="H104" s="24">
        <v>888000</v>
      </c>
      <c r="I104" s="26">
        <f>H104*0.15</f>
        <v>133200</v>
      </c>
      <c r="J104" s="26">
        <f>H104*0.1</f>
        <v>88800</v>
      </c>
      <c r="K104" s="34">
        <v>59000</v>
      </c>
      <c r="L104" s="32" t="s">
        <v>389</v>
      </c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</row>
    <row r="105" s="14" customFormat="1" ht="33" spans="2:78">
      <c r="B105" s="22"/>
      <c r="C105" s="23"/>
      <c r="D105" s="24"/>
      <c r="E105" s="24"/>
      <c r="F105" s="24" t="s">
        <v>392</v>
      </c>
      <c r="G105" s="24" t="s">
        <v>393</v>
      </c>
      <c r="H105" s="24">
        <v>368000</v>
      </c>
      <c r="I105" s="26">
        <f>H105*0.15</f>
        <v>55200</v>
      </c>
      <c r="J105" s="26">
        <f>H105*0.1</f>
        <v>36800</v>
      </c>
      <c r="K105" s="38">
        <v>23000</v>
      </c>
      <c r="L105" s="32" t="s">
        <v>389</v>
      </c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</row>
    <row r="106" s="14" customFormat="1" ht="33" spans="2:78">
      <c r="B106" s="22"/>
      <c r="C106" s="23"/>
      <c r="D106" s="24"/>
      <c r="E106" s="24"/>
      <c r="F106" s="24" t="s">
        <v>394</v>
      </c>
      <c r="G106" s="24" t="s">
        <v>395</v>
      </c>
      <c r="H106" s="24">
        <v>888000</v>
      </c>
      <c r="I106" s="26">
        <f>H106*0.15</f>
        <v>133200</v>
      </c>
      <c r="J106" s="26">
        <f>H106*0.1</f>
        <v>88800</v>
      </c>
      <c r="K106" s="38">
        <v>58000</v>
      </c>
      <c r="L106" s="32" t="s">
        <v>389</v>
      </c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</row>
    <row r="107" s="14" customFormat="1" spans="2:78">
      <c r="B107" s="22"/>
      <c r="C107" s="23"/>
      <c r="D107" s="24" t="s">
        <v>10</v>
      </c>
      <c r="E107" s="24" t="s">
        <v>5</v>
      </c>
      <c r="F107" s="24" t="s">
        <v>396</v>
      </c>
      <c r="G107" s="25" t="s">
        <v>397</v>
      </c>
      <c r="H107" s="24">
        <v>680000</v>
      </c>
      <c r="I107" s="26">
        <f>H107*0.15</f>
        <v>102000</v>
      </c>
      <c r="J107" s="26">
        <f>H107*0.1</f>
        <v>68000</v>
      </c>
      <c r="K107" s="34">
        <v>65000</v>
      </c>
      <c r="L107" s="31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</row>
    <row r="108" s="14" customFormat="1" spans="2:78">
      <c r="B108" s="22"/>
      <c r="C108" s="23"/>
      <c r="D108" s="24"/>
      <c r="E108" s="24"/>
      <c r="F108" s="10" t="s">
        <v>398</v>
      </c>
      <c r="G108" s="27" t="s">
        <v>399</v>
      </c>
      <c r="H108" s="10">
        <v>788000</v>
      </c>
      <c r="I108" s="26">
        <f>H108*0.15</f>
        <v>118200</v>
      </c>
      <c r="J108" s="26">
        <f>H108*0.1</f>
        <v>78800</v>
      </c>
      <c r="K108" s="9">
        <v>110000</v>
      </c>
      <c r="L108" s="32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</row>
    <row r="109" s="14" customFormat="1" spans="2:78">
      <c r="B109" s="22"/>
      <c r="C109" s="23"/>
      <c r="D109" s="24"/>
      <c r="E109" s="24"/>
      <c r="F109" s="10" t="s">
        <v>400</v>
      </c>
      <c r="G109" s="27" t="s">
        <v>401</v>
      </c>
      <c r="H109" s="10">
        <v>294000</v>
      </c>
      <c r="I109" s="26">
        <f>H109*0.15</f>
        <v>44100</v>
      </c>
      <c r="J109" s="26">
        <f>H109*0.1</f>
        <v>29400</v>
      </c>
      <c r="K109" s="9">
        <v>32000</v>
      </c>
      <c r="L109" s="32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</row>
    <row r="110" s="14" customFormat="1" spans="2:78">
      <c r="B110" s="22"/>
      <c r="C110" s="23"/>
      <c r="D110" s="24"/>
      <c r="E110" s="24"/>
      <c r="F110" s="10" t="s">
        <v>402</v>
      </c>
      <c r="G110" s="27" t="s">
        <v>403</v>
      </c>
      <c r="H110" s="10">
        <v>168000</v>
      </c>
      <c r="I110" s="26">
        <f>H110*0.15</f>
        <v>25200</v>
      </c>
      <c r="J110" s="26">
        <f>H110*0.1</f>
        <v>16800</v>
      </c>
      <c r="K110" s="9">
        <v>13000</v>
      </c>
      <c r="L110" s="32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</row>
    <row r="111" s="14" customFormat="1" spans="2:78">
      <c r="B111" s="22"/>
      <c r="C111" s="23"/>
      <c r="D111" s="24"/>
      <c r="E111" s="24"/>
      <c r="F111" s="10" t="s">
        <v>404</v>
      </c>
      <c r="G111" s="27" t="s">
        <v>405</v>
      </c>
      <c r="H111" s="10">
        <v>360000</v>
      </c>
      <c r="I111" s="26">
        <f>H111*0.15</f>
        <v>54000</v>
      </c>
      <c r="J111" s="26">
        <f>H111*0.1</f>
        <v>36000</v>
      </c>
      <c r="K111" s="9">
        <v>78000</v>
      </c>
      <c r="L111" s="32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</row>
    <row r="112" s="14" customFormat="1" spans="2:78">
      <c r="B112" s="22"/>
      <c r="C112" s="23"/>
      <c r="D112" s="24"/>
      <c r="E112" s="24"/>
      <c r="F112" s="10" t="s">
        <v>406</v>
      </c>
      <c r="G112" s="27" t="s">
        <v>407</v>
      </c>
      <c r="H112" s="10">
        <v>210000</v>
      </c>
      <c r="I112" s="26">
        <f>H112*0.15</f>
        <v>31500</v>
      </c>
      <c r="J112" s="26">
        <f>H112*0.1</f>
        <v>21000</v>
      </c>
      <c r="K112" s="9">
        <v>23000</v>
      </c>
      <c r="L112" s="31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</row>
    <row r="113" s="14" customFormat="1" spans="2:78">
      <c r="B113" s="22"/>
      <c r="C113" s="23"/>
      <c r="D113" s="24" t="s">
        <v>22</v>
      </c>
      <c r="E113" s="24" t="s">
        <v>17</v>
      </c>
      <c r="F113" s="24" t="s">
        <v>408</v>
      </c>
      <c r="G113" s="25" t="s">
        <v>409</v>
      </c>
      <c r="H113" s="24">
        <v>128000</v>
      </c>
      <c r="I113" s="26">
        <f>H113*0.15</f>
        <v>19200</v>
      </c>
      <c r="J113" s="26">
        <f>H113*0.1</f>
        <v>12800</v>
      </c>
      <c r="K113" s="34">
        <v>14000</v>
      </c>
      <c r="L113" s="31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</row>
    <row r="114" s="14" customFormat="1" spans="2:78">
      <c r="B114" s="22"/>
      <c r="C114" s="23"/>
      <c r="D114" s="24"/>
      <c r="E114" s="24"/>
      <c r="F114" s="24" t="s">
        <v>410</v>
      </c>
      <c r="G114" s="25" t="s">
        <v>411</v>
      </c>
      <c r="H114" s="24">
        <v>198000</v>
      </c>
      <c r="I114" s="26">
        <f>H114*0.15</f>
        <v>29700</v>
      </c>
      <c r="J114" s="26">
        <f>H114*0.1</f>
        <v>19800</v>
      </c>
      <c r="K114" s="34">
        <v>19000</v>
      </c>
      <c r="L114" s="31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</row>
    <row r="115" s="14" customFormat="1" spans="2:78">
      <c r="B115" s="22"/>
      <c r="C115" s="23"/>
      <c r="D115" s="24"/>
      <c r="E115" s="24"/>
      <c r="F115" s="24" t="s">
        <v>412</v>
      </c>
      <c r="G115" s="25" t="s">
        <v>413</v>
      </c>
      <c r="H115" s="24">
        <v>198000</v>
      </c>
      <c r="I115" s="26">
        <f>H115*0.15</f>
        <v>29700</v>
      </c>
      <c r="J115" s="26">
        <f>H115*0.1</f>
        <v>19800</v>
      </c>
      <c r="K115" s="34">
        <v>19000</v>
      </c>
      <c r="L115" s="31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</row>
    <row r="117" s="16" customFormat="1" spans="3:12">
      <c r="C117" s="39"/>
      <c r="E117" s="40"/>
      <c r="F117" s="40"/>
      <c r="G117" s="40"/>
      <c r="H117" s="41"/>
      <c r="I117" s="41"/>
      <c r="J117" s="41"/>
      <c r="K117" s="41"/>
      <c r="L117" s="18"/>
    </row>
    <row r="118" s="16" customFormat="1" ht="27.95" customHeight="1" spans="2:12">
      <c r="B118" s="6" t="s">
        <v>414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42"/>
      <c r="B119" s="7" t="s">
        <v>90</v>
      </c>
      <c r="C119" s="7" t="s">
        <v>91</v>
      </c>
      <c r="D119" s="7" t="s">
        <v>415</v>
      </c>
      <c r="E119" s="7" t="s">
        <v>92</v>
      </c>
      <c r="F119" s="7"/>
      <c r="G119" s="7"/>
      <c r="H119" s="7" t="s">
        <v>93</v>
      </c>
      <c r="I119" s="7" t="s">
        <v>94</v>
      </c>
      <c r="J119" s="7" t="s">
        <v>95</v>
      </c>
      <c r="K119" s="7" t="s">
        <v>96</v>
      </c>
      <c r="L119" s="7" t="s">
        <v>97</v>
      </c>
    </row>
    <row r="120" spans="1:12">
      <c r="A120" s="42"/>
      <c r="B120" s="7"/>
      <c r="C120" s="7"/>
      <c r="D120" s="7"/>
      <c r="E120" s="7"/>
      <c r="F120" s="7"/>
      <c r="G120" s="7"/>
      <c r="H120" s="7" t="s">
        <v>98</v>
      </c>
      <c r="I120" s="7" t="s">
        <v>98</v>
      </c>
      <c r="J120" s="7" t="s">
        <v>98</v>
      </c>
      <c r="K120" s="7" t="s">
        <v>99</v>
      </c>
      <c r="L120" s="7"/>
    </row>
    <row r="121" ht="33" spans="2:12">
      <c r="B121" s="43" t="s">
        <v>220</v>
      </c>
      <c r="C121" s="23" t="s">
        <v>416</v>
      </c>
      <c r="D121" s="44" t="s">
        <v>417</v>
      </c>
      <c r="E121" s="24" t="s">
        <v>5</v>
      </c>
      <c r="F121" s="37" t="s">
        <v>418</v>
      </c>
      <c r="G121" s="37" t="s">
        <v>419</v>
      </c>
      <c r="H121" s="24">
        <v>1080000</v>
      </c>
      <c r="I121" s="24">
        <f>H121*0.15</f>
        <v>162000</v>
      </c>
      <c r="J121" s="24">
        <f>H121*0.1</f>
        <v>108000</v>
      </c>
      <c r="K121" s="28">
        <v>98000</v>
      </c>
      <c r="L121" s="32" t="s">
        <v>389</v>
      </c>
    </row>
    <row r="122" spans="2:12">
      <c r="B122" s="43"/>
      <c r="C122" s="23"/>
      <c r="D122" s="44"/>
      <c r="E122" s="24"/>
      <c r="F122" s="23" t="s">
        <v>420</v>
      </c>
      <c r="G122" s="23" t="s">
        <v>421</v>
      </c>
      <c r="H122" s="24">
        <v>798000</v>
      </c>
      <c r="I122" s="24">
        <f t="shared" ref="I122:I154" si="6">H122*0.15</f>
        <v>119700</v>
      </c>
      <c r="J122" s="24">
        <f t="shared" ref="J122:J154" si="7">H122*0.1</f>
        <v>79800</v>
      </c>
      <c r="K122" s="28">
        <v>58000</v>
      </c>
      <c r="L122" s="31"/>
    </row>
    <row r="123" ht="33" spans="2:12">
      <c r="B123" s="43"/>
      <c r="C123" s="23"/>
      <c r="D123" s="44"/>
      <c r="E123" s="24"/>
      <c r="F123" s="37" t="s">
        <v>422</v>
      </c>
      <c r="G123" s="37" t="s">
        <v>423</v>
      </c>
      <c r="H123" s="28">
        <v>988000</v>
      </c>
      <c r="I123" s="24">
        <f t="shared" si="6"/>
        <v>148200</v>
      </c>
      <c r="J123" s="24">
        <f t="shared" si="7"/>
        <v>98800</v>
      </c>
      <c r="K123" s="28">
        <v>70000</v>
      </c>
      <c r="L123" s="32" t="s">
        <v>389</v>
      </c>
    </row>
    <row r="124" spans="2:12">
      <c r="B124" s="43"/>
      <c r="C124" s="23"/>
      <c r="D124" s="44" t="s">
        <v>278</v>
      </c>
      <c r="E124" s="24" t="s">
        <v>5</v>
      </c>
      <c r="F124" s="45" t="s">
        <v>424</v>
      </c>
      <c r="G124" s="45" t="s">
        <v>425</v>
      </c>
      <c r="H124" s="10">
        <v>800000</v>
      </c>
      <c r="I124" s="24">
        <f t="shared" si="6"/>
        <v>120000</v>
      </c>
      <c r="J124" s="24">
        <f t="shared" si="7"/>
        <v>80000</v>
      </c>
      <c r="K124" s="10">
        <v>41000</v>
      </c>
      <c r="L124" s="32"/>
    </row>
    <row r="125" ht="33" spans="2:12">
      <c r="B125" s="43"/>
      <c r="C125" s="23"/>
      <c r="D125" s="44"/>
      <c r="E125" s="24"/>
      <c r="F125" s="45" t="s">
        <v>426</v>
      </c>
      <c r="G125" s="45" t="s">
        <v>329</v>
      </c>
      <c r="H125" s="10">
        <v>800000</v>
      </c>
      <c r="I125" s="24">
        <f t="shared" si="6"/>
        <v>120000</v>
      </c>
      <c r="J125" s="24">
        <f t="shared" si="7"/>
        <v>80000</v>
      </c>
      <c r="K125" s="10">
        <v>30000</v>
      </c>
      <c r="L125" s="32" t="s">
        <v>389</v>
      </c>
    </row>
    <row r="126" spans="2:12">
      <c r="B126" s="43"/>
      <c r="C126" s="23"/>
      <c r="D126" s="44"/>
      <c r="E126" s="24"/>
      <c r="F126" s="23" t="s">
        <v>427</v>
      </c>
      <c r="G126" s="23" t="s">
        <v>428</v>
      </c>
      <c r="H126" s="24">
        <v>988000</v>
      </c>
      <c r="I126" s="24">
        <f t="shared" si="6"/>
        <v>148200</v>
      </c>
      <c r="J126" s="24">
        <f t="shared" si="7"/>
        <v>98800</v>
      </c>
      <c r="K126" s="28">
        <v>138000</v>
      </c>
      <c r="L126" s="31"/>
    </row>
    <row r="127" ht="33" spans="2:12">
      <c r="B127" s="43"/>
      <c r="C127" s="23"/>
      <c r="D127" s="44"/>
      <c r="E127" s="24"/>
      <c r="F127" s="23" t="s">
        <v>429</v>
      </c>
      <c r="G127" s="23" t="s">
        <v>430</v>
      </c>
      <c r="H127" s="24">
        <v>428000</v>
      </c>
      <c r="I127" s="24">
        <f t="shared" si="6"/>
        <v>64200</v>
      </c>
      <c r="J127" s="24">
        <f t="shared" si="7"/>
        <v>42800</v>
      </c>
      <c r="K127" s="28">
        <v>19000</v>
      </c>
      <c r="L127" s="32" t="s">
        <v>389</v>
      </c>
    </row>
    <row r="128" ht="33" spans="2:12">
      <c r="B128" s="43"/>
      <c r="C128" s="23"/>
      <c r="D128" s="28" t="s">
        <v>286</v>
      </c>
      <c r="E128" s="28" t="s">
        <v>5</v>
      </c>
      <c r="F128" s="28" t="s">
        <v>431</v>
      </c>
      <c r="G128" s="29" t="s">
        <v>432</v>
      </c>
      <c r="H128" s="28">
        <v>268000</v>
      </c>
      <c r="I128" s="24">
        <f t="shared" si="6"/>
        <v>40200</v>
      </c>
      <c r="J128" s="24">
        <f t="shared" si="7"/>
        <v>26800</v>
      </c>
      <c r="K128" s="34">
        <v>26000</v>
      </c>
      <c r="L128" s="31"/>
    </row>
    <row r="129" ht="33" spans="2:12">
      <c r="B129" s="43"/>
      <c r="C129" s="23"/>
      <c r="D129" s="28" t="s">
        <v>286</v>
      </c>
      <c r="E129" s="28" t="s">
        <v>5</v>
      </c>
      <c r="F129" s="28" t="s">
        <v>433</v>
      </c>
      <c r="G129" s="29" t="s">
        <v>434</v>
      </c>
      <c r="H129" s="28">
        <v>390000</v>
      </c>
      <c r="I129" s="24">
        <f t="shared" si="6"/>
        <v>58500</v>
      </c>
      <c r="J129" s="24">
        <f t="shared" si="7"/>
        <v>39000</v>
      </c>
      <c r="K129" s="34">
        <v>38000</v>
      </c>
      <c r="L129" s="31"/>
    </row>
    <row r="130" ht="33" spans="2:12">
      <c r="B130" s="43"/>
      <c r="C130" s="23"/>
      <c r="D130" s="28" t="s">
        <v>435</v>
      </c>
      <c r="E130" s="28" t="s">
        <v>5</v>
      </c>
      <c r="F130" s="28" t="s">
        <v>436</v>
      </c>
      <c r="G130" s="29" t="s">
        <v>437</v>
      </c>
      <c r="H130" s="28">
        <v>400000</v>
      </c>
      <c r="I130" s="24">
        <f t="shared" si="6"/>
        <v>60000</v>
      </c>
      <c r="J130" s="24">
        <f t="shared" si="7"/>
        <v>40000</v>
      </c>
      <c r="K130" s="34">
        <v>20000</v>
      </c>
      <c r="L130" s="31"/>
    </row>
    <row r="131" spans="2:12">
      <c r="B131" s="43"/>
      <c r="C131" s="23"/>
      <c r="D131" s="44" t="s">
        <v>438</v>
      </c>
      <c r="E131" s="44" t="s">
        <v>5</v>
      </c>
      <c r="F131" s="28" t="s">
        <v>439</v>
      </c>
      <c r="G131" s="29" t="s">
        <v>440</v>
      </c>
      <c r="H131" s="28">
        <v>390000</v>
      </c>
      <c r="I131" s="24">
        <f t="shared" si="6"/>
        <v>58500</v>
      </c>
      <c r="J131" s="24">
        <f t="shared" si="7"/>
        <v>39000</v>
      </c>
      <c r="K131" s="34">
        <v>140000</v>
      </c>
      <c r="L131" s="31"/>
    </row>
    <row r="132" spans="2:12">
      <c r="B132" s="43"/>
      <c r="C132" s="23"/>
      <c r="D132" s="44"/>
      <c r="E132" s="44"/>
      <c r="F132" s="28" t="s">
        <v>441</v>
      </c>
      <c r="G132" s="29" t="s">
        <v>442</v>
      </c>
      <c r="H132" s="28">
        <v>390000</v>
      </c>
      <c r="I132" s="24">
        <f t="shared" si="6"/>
        <v>58500</v>
      </c>
      <c r="J132" s="24">
        <f t="shared" si="7"/>
        <v>39000</v>
      </c>
      <c r="K132" s="34">
        <v>90000</v>
      </c>
      <c r="L132" s="31"/>
    </row>
    <row r="133" ht="33" spans="2:12">
      <c r="B133" s="43"/>
      <c r="C133" s="23"/>
      <c r="D133" s="28" t="s">
        <v>443</v>
      </c>
      <c r="E133" s="28" t="s">
        <v>17</v>
      </c>
      <c r="F133" s="28" t="s">
        <v>444</v>
      </c>
      <c r="G133" s="29" t="s">
        <v>347</v>
      </c>
      <c r="H133" s="28">
        <v>289000</v>
      </c>
      <c r="I133" s="24">
        <f t="shared" si="6"/>
        <v>43350</v>
      </c>
      <c r="J133" s="24">
        <f t="shared" si="7"/>
        <v>28900</v>
      </c>
      <c r="K133" s="34">
        <v>44000</v>
      </c>
      <c r="L133" s="31"/>
    </row>
    <row r="134" ht="33" spans="2:12">
      <c r="B134" s="43"/>
      <c r="C134" s="23"/>
      <c r="D134" s="28" t="s">
        <v>443</v>
      </c>
      <c r="E134" s="28" t="s">
        <v>17</v>
      </c>
      <c r="F134" s="28" t="s">
        <v>445</v>
      </c>
      <c r="G134" s="29" t="s">
        <v>347</v>
      </c>
      <c r="H134" s="28">
        <v>289000</v>
      </c>
      <c r="I134" s="24">
        <f t="shared" si="6"/>
        <v>43350</v>
      </c>
      <c r="J134" s="24">
        <f t="shared" si="7"/>
        <v>28900</v>
      </c>
      <c r="K134" s="34">
        <v>44000</v>
      </c>
      <c r="L134" s="31"/>
    </row>
    <row r="135" ht="33" spans="2:12">
      <c r="B135" s="43"/>
      <c r="C135" s="23"/>
      <c r="D135" s="28" t="s">
        <v>446</v>
      </c>
      <c r="E135" s="28" t="s">
        <v>17</v>
      </c>
      <c r="F135" s="28" t="s">
        <v>447</v>
      </c>
      <c r="G135" s="29" t="s">
        <v>347</v>
      </c>
      <c r="H135" s="28">
        <v>220000</v>
      </c>
      <c r="I135" s="24">
        <f t="shared" si="6"/>
        <v>33000</v>
      </c>
      <c r="J135" s="24">
        <f t="shared" si="7"/>
        <v>22000</v>
      </c>
      <c r="K135" s="34">
        <v>33000</v>
      </c>
      <c r="L135" s="31"/>
    </row>
    <row r="136" ht="33" spans="2:12">
      <c r="B136" s="43"/>
      <c r="C136" s="23"/>
      <c r="D136" s="28" t="s">
        <v>448</v>
      </c>
      <c r="E136" s="28" t="s">
        <v>17</v>
      </c>
      <c r="F136" s="28" t="s">
        <v>449</v>
      </c>
      <c r="G136" s="29" t="s">
        <v>351</v>
      </c>
      <c r="H136" s="28">
        <v>390000</v>
      </c>
      <c r="I136" s="24">
        <f t="shared" si="6"/>
        <v>58500</v>
      </c>
      <c r="J136" s="24">
        <f t="shared" si="7"/>
        <v>39000</v>
      </c>
      <c r="K136" s="34">
        <v>47000</v>
      </c>
      <c r="L136" s="31"/>
    </row>
    <row r="137" ht="33" spans="2:12">
      <c r="B137" s="43"/>
      <c r="C137" s="23"/>
      <c r="D137" s="28" t="s">
        <v>448</v>
      </c>
      <c r="E137" s="28" t="s">
        <v>17</v>
      </c>
      <c r="F137" s="28" t="s">
        <v>450</v>
      </c>
      <c r="G137" s="29" t="s">
        <v>451</v>
      </c>
      <c r="H137" s="28">
        <v>390000</v>
      </c>
      <c r="I137" s="24">
        <f t="shared" si="6"/>
        <v>58500</v>
      </c>
      <c r="J137" s="24">
        <f t="shared" si="7"/>
        <v>39000</v>
      </c>
      <c r="K137" s="34">
        <v>59000</v>
      </c>
      <c r="L137" s="31"/>
    </row>
    <row r="138" spans="2:12">
      <c r="B138" s="43"/>
      <c r="C138" s="23" t="s">
        <v>452</v>
      </c>
      <c r="D138" s="23" t="s">
        <v>11</v>
      </c>
      <c r="E138" s="23" t="s">
        <v>5</v>
      </c>
      <c r="F138" s="37" t="s">
        <v>453</v>
      </c>
      <c r="G138" s="37" t="s">
        <v>454</v>
      </c>
      <c r="H138" s="28">
        <v>520000</v>
      </c>
      <c r="I138" s="24">
        <f t="shared" si="6"/>
        <v>78000</v>
      </c>
      <c r="J138" s="24">
        <f t="shared" si="7"/>
        <v>52000</v>
      </c>
      <c r="K138" s="28">
        <v>40000</v>
      </c>
      <c r="L138" s="31"/>
    </row>
    <row r="139" spans="2:12">
      <c r="B139" s="43"/>
      <c r="C139" s="23"/>
      <c r="D139" s="23"/>
      <c r="E139" s="23"/>
      <c r="F139" s="37" t="s">
        <v>455</v>
      </c>
      <c r="G139" s="37" t="s">
        <v>456</v>
      </c>
      <c r="H139" s="28">
        <v>348000</v>
      </c>
      <c r="I139" s="24">
        <f t="shared" si="6"/>
        <v>52200</v>
      </c>
      <c r="J139" s="24">
        <f t="shared" si="7"/>
        <v>34800</v>
      </c>
      <c r="K139" s="28">
        <v>40000</v>
      </c>
      <c r="L139" s="31"/>
    </row>
    <row r="140" spans="2:12">
      <c r="B140" s="43"/>
      <c r="C140" s="23"/>
      <c r="D140" s="23"/>
      <c r="E140" s="23"/>
      <c r="F140" s="37" t="s">
        <v>457</v>
      </c>
      <c r="G140" s="37" t="s">
        <v>458</v>
      </c>
      <c r="H140" s="28">
        <v>228000</v>
      </c>
      <c r="I140" s="24">
        <f t="shared" si="6"/>
        <v>34200</v>
      </c>
      <c r="J140" s="24">
        <f t="shared" si="7"/>
        <v>22800</v>
      </c>
      <c r="K140" s="28">
        <v>25000</v>
      </c>
      <c r="L140" s="31"/>
    </row>
    <row r="141" spans="2:12">
      <c r="B141" s="43"/>
      <c r="C141" s="23"/>
      <c r="D141" s="23"/>
      <c r="E141" s="23"/>
      <c r="F141" s="37" t="s">
        <v>459</v>
      </c>
      <c r="G141" s="37" t="s">
        <v>460</v>
      </c>
      <c r="H141" s="28">
        <v>228000</v>
      </c>
      <c r="I141" s="24">
        <f t="shared" si="6"/>
        <v>34200</v>
      </c>
      <c r="J141" s="24">
        <f t="shared" si="7"/>
        <v>22800</v>
      </c>
      <c r="K141" s="28">
        <v>25000</v>
      </c>
      <c r="L141" s="31"/>
    </row>
    <row r="142" spans="2:12">
      <c r="B142" s="43"/>
      <c r="C142" s="23"/>
      <c r="D142" s="23"/>
      <c r="E142" s="23"/>
      <c r="F142" s="37" t="s">
        <v>461</v>
      </c>
      <c r="G142" s="37" t="s">
        <v>462</v>
      </c>
      <c r="H142" s="28">
        <v>988000</v>
      </c>
      <c r="I142" s="24">
        <f t="shared" si="6"/>
        <v>148200</v>
      </c>
      <c r="J142" s="24">
        <f t="shared" si="7"/>
        <v>98800</v>
      </c>
      <c r="K142" s="28">
        <v>52000</v>
      </c>
      <c r="L142" s="36"/>
    </row>
    <row r="143" spans="2:12">
      <c r="B143" s="43"/>
      <c r="C143" s="23"/>
      <c r="D143" s="23" t="s">
        <v>6</v>
      </c>
      <c r="E143" s="23" t="s">
        <v>5</v>
      </c>
      <c r="F143" s="37" t="s">
        <v>463</v>
      </c>
      <c r="G143" s="45" t="s">
        <v>464</v>
      </c>
      <c r="H143" s="28">
        <v>866000</v>
      </c>
      <c r="I143" s="24">
        <f t="shared" si="6"/>
        <v>129900</v>
      </c>
      <c r="J143" s="24">
        <f t="shared" si="7"/>
        <v>86600</v>
      </c>
      <c r="K143" s="10">
        <v>125000</v>
      </c>
      <c r="L143" s="31"/>
    </row>
    <row r="144" spans="2:12">
      <c r="B144" s="43"/>
      <c r="C144" s="23"/>
      <c r="D144" s="23"/>
      <c r="E144" s="23"/>
      <c r="F144" s="37" t="s">
        <v>465</v>
      </c>
      <c r="G144" s="45" t="s">
        <v>466</v>
      </c>
      <c r="H144" s="28">
        <v>633000</v>
      </c>
      <c r="I144" s="24">
        <f t="shared" si="6"/>
        <v>94950</v>
      </c>
      <c r="J144" s="24">
        <f t="shared" si="7"/>
        <v>63300</v>
      </c>
      <c r="K144" s="28">
        <v>46000</v>
      </c>
      <c r="L144" s="36"/>
    </row>
    <row r="145" spans="2:12">
      <c r="B145" s="43"/>
      <c r="C145" s="23"/>
      <c r="D145" s="23" t="s">
        <v>10</v>
      </c>
      <c r="E145" s="23" t="s">
        <v>5</v>
      </c>
      <c r="F145" s="37" t="s">
        <v>467</v>
      </c>
      <c r="G145" s="45" t="s">
        <v>468</v>
      </c>
      <c r="H145" s="28">
        <v>680000</v>
      </c>
      <c r="I145" s="24">
        <f t="shared" si="6"/>
        <v>102000</v>
      </c>
      <c r="J145" s="24">
        <f t="shared" si="7"/>
        <v>68000</v>
      </c>
      <c r="K145" s="28">
        <v>115000</v>
      </c>
      <c r="L145" s="35"/>
    </row>
    <row r="146" spans="2:12">
      <c r="B146" s="43"/>
      <c r="C146" s="23"/>
      <c r="D146" s="23"/>
      <c r="E146" s="23"/>
      <c r="F146" s="37" t="s">
        <v>469</v>
      </c>
      <c r="G146" s="37" t="s">
        <v>470</v>
      </c>
      <c r="H146" s="28">
        <v>368000</v>
      </c>
      <c r="I146" s="24">
        <f t="shared" si="6"/>
        <v>55200</v>
      </c>
      <c r="J146" s="24">
        <f t="shared" si="7"/>
        <v>36800</v>
      </c>
      <c r="K146" s="28">
        <v>117000</v>
      </c>
      <c r="L146" s="36"/>
    </row>
    <row r="147" spans="2:12">
      <c r="B147" s="43"/>
      <c r="C147" s="23"/>
      <c r="D147" s="23" t="s">
        <v>7</v>
      </c>
      <c r="E147" s="43" t="s">
        <v>5</v>
      </c>
      <c r="F147" s="23" t="s">
        <v>471</v>
      </c>
      <c r="G147" s="23" t="s">
        <v>472</v>
      </c>
      <c r="H147" s="24">
        <v>300000</v>
      </c>
      <c r="I147" s="24">
        <f t="shared" si="6"/>
        <v>45000</v>
      </c>
      <c r="J147" s="24">
        <f t="shared" si="7"/>
        <v>30000</v>
      </c>
      <c r="K147" s="28">
        <v>30000</v>
      </c>
      <c r="L147" s="31"/>
    </row>
    <row r="148" spans="2:12">
      <c r="B148" s="43"/>
      <c r="C148" s="23"/>
      <c r="D148" s="23"/>
      <c r="E148" s="43"/>
      <c r="F148" s="37" t="s">
        <v>473</v>
      </c>
      <c r="G148" s="37" t="s">
        <v>474</v>
      </c>
      <c r="H148" s="28">
        <v>468000</v>
      </c>
      <c r="I148" s="24">
        <f t="shared" si="6"/>
        <v>70200</v>
      </c>
      <c r="J148" s="24">
        <f t="shared" si="7"/>
        <v>46800</v>
      </c>
      <c r="K148" s="28">
        <v>45500</v>
      </c>
      <c r="L148" s="31"/>
    </row>
    <row r="149" spans="2:12">
      <c r="B149" s="43"/>
      <c r="C149" s="23"/>
      <c r="D149" s="37" t="s">
        <v>44</v>
      </c>
      <c r="E149" s="37" t="s">
        <v>17</v>
      </c>
      <c r="F149" s="37" t="s">
        <v>475</v>
      </c>
      <c r="G149" s="37" t="s">
        <v>476</v>
      </c>
      <c r="H149" s="28">
        <v>320000</v>
      </c>
      <c r="I149" s="24">
        <f t="shared" si="6"/>
        <v>48000</v>
      </c>
      <c r="J149" s="24">
        <f t="shared" si="7"/>
        <v>32000</v>
      </c>
      <c r="K149" s="10">
        <v>58000</v>
      </c>
      <c r="L149" s="31"/>
    </row>
    <row r="150" spans="2:12">
      <c r="B150" s="43"/>
      <c r="C150" s="23"/>
      <c r="D150" s="37"/>
      <c r="E150" s="37"/>
      <c r="F150" s="37" t="s">
        <v>477</v>
      </c>
      <c r="G150" s="45" t="s">
        <v>478</v>
      </c>
      <c r="H150" s="28">
        <v>320000</v>
      </c>
      <c r="I150" s="24">
        <f t="shared" si="6"/>
        <v>48000</v>
      </c>
      <c r="J150" s="24">
        <f t="shared" si="7"/>
        <v>32000</v>
      </c>
      <c r="K150" s="10">
        <v>43000</v>
      </c>
      <c r="L150" s="31"/>
    </row>
    <row r="151" spans="2:12">
      <c r="B151" s="43"/>
      <c r="C151" s="23"/>
      <c r="D151" s="37" t="s">
        <v>18</v>
      </c>
      <c r="E151" s="37" t="s">
        <v>17</v>
      </c>
      <c r="F151" s="37" t="s">
        <v>479</v>
      </c>
      <c r="G151" s="37" t="s">
        <v>480</v>
      </c>
      <c r="H151" s="28">
        <v>84000</v>
      </c>
      <c r="I151" s="24">
        <f t="shared" si="6"/>
        <v>12600</v>
      </c>
      <c r="J151" s="24">
        <f t="shared" si="7"/>
        <v>8400</v>
      </c>
      <c r="K151" s="10">
        <v>6000</v>
      </c>
      <c r="L151" s="31"/>
    </row>
    <row r="152" spans="2:12">
      <c r="B152" s="43"/>
      <c r="C152" s="23"/>
      <c r="D152" s="37"/>
      <c r="E152" s="37"/>
      <c r="F152" s="37" t="s">
        <v>481</v>
      </c>
      <c r="G152" s="37" t="s">
        <v>482</v>
      </c>
      <c r="H152" s="28">
        <v>100000</v>
      </c>
      <c r="I152" s="24">
        <f t="shared" si="6"/>
        <v>15000</v>
      </c>
      <c r="J152" s="24">
        <f t="shared" si="7"/>
        <v>10000</v>
      </c>
      <c r="K152" s="10">
        <v>12000</v>
      </c>
      <c r="L152" s="31"/>
    </row>
    <row r="153" spans="2:12">
      <c r="B153" s="43"/>
      <c r="C153" s="23"/>
      <c r="D153" s="37"/>
      <c r="E153" s="37"/>
      <c r="F153" s="37" t="s">
        <v>483</v>
      </c>
      <c r="G153" s="37" t="s">
        <v>484</v>
      </c>
      <c r="H153" s="28">
        <v>600000</v>
      </c>
      <c r="I153" s="24">
        <f t="shared" si="6"/>
        <v>90000</v>
      </c>
      <c r="J153" s="24">
        <f t="shared" si="7"/>
        <v>60000</v>
      </c>
      <c r="K153" s="28">
        <v>66000</v>
      </c>
      <c r="L153" s="31"/>
    </row>
    <row r="154" ht="33" spans="2:12">
      <c r="B154" s="43"/>
      <c r="C154" s="23"/>
      <c r="D154" s="37" t="s">
        <v>485</v>
      </c>
      <c r="E154" s="37" t="s">
        <v>17</v>
      </c>
      <c r="F154" s="37" t="s">
        <v>486</v>
      </c>
      <c r="G154" s="37" t="s">
        <v>487</v>
      </c>
      <c r="H154" s="28">
        <v>258000</v>
      </c>
      <c r="I154" s="24">
        <f t="shared" si="6"/>
        <v>38700</v>
      </c>
      <c r="J154" s="24">
        <f t="shared" si="7"/>
        <v>25800</v>
      </c>
      <c r="K154" s="28">
        <v>42000</v>
      </c>
      <c r="L154" s="31"/>
    </row>
    <row r="155" spans="8:12">
      <c r="H155" s="17"/>
      <c r="I155" s="17"/>
      <c r="J155" s="17"/>
      <c r="L155" s="46"/>
    </row>
  </sheetData>
  <customSheetViews>
    <customSheetView guid="{b8f20698-feb3-4c55-8a99-e0d3870974de}" scale="70" showGridLines="0" fitToPage="1" hiddenColumns="1" topLeftCell="C163">
      <selection activeCell="T176" sqref="T176"/>
      <rowBreaks count="1" manualBreakCount="1">
        <brk id="302" max="12" man="1"/>
      </rowBreaks>
      <colBreaks count="1" manualBreakCount="1">
        <brk id="40" max="1048575" man="1"/>
      </colBreaks>
      <pageMargins left="0.196850393700787" right="0.0393700787401575" top="0.354330708661417" bottom="0.354330708661417" header="0.31496062992126" footer="0.31496062992126"/>
      <pageSetup paperSize="9" scale="48" fitToHeight="0" orientation="portrait"/>
      <headerFooter/>
    </customSheetView>
    <customSheetView guid="{3d7a2008-40ac-4fef-a419-6604b3a581d8}" scale="70" showGridLines="0" fitToPage="1" hiddenColumns="1">
      <selection activeCell="F22" sqref="F22"/>
      <rowBreaks count="1" manualBreakCount="1">
        <brk id="302" max="12" man="1"/>
      </rowBreaks>
      <colBreaks count="1" manualBreakCount="1">
        <brk id="40" max="1048575" man="1"/>
      </colBreaks>
      <pageMargins left="0.196850393700787" right="0.0393700787401575" top="0.354330708661417" bottom="0.354330708661417" header="0.31496062992126" footer="0.31496062992126"/>
      <pageSetup paperSize="9" scale="48" fitToHeight="0" orientation="portrait"/>
      <headerFooter/>
    </customSheetView>
    <customSheetView guid="{dd016b19-74cd-44f6-8307-02fe2e9840bd}" scale="70" showGridLines="0" fitToPage="1" printArea="1" hiddenColumns="1" topLeftCell="A64">
      <selection activeCell="A67" sqref="$A67:$XFD67"/>
      <rowBreaks count="1" manualBreakCount="1">
        <brk id="303" max="12" man="1"/>
      </rowBreaks>
      <colBreaks count="1" manualBreakCount="1">
        <brk id="40" max="1048575" man="1"/>
      </colBreaks>
      <pageMargins left="0.196850393700787" right="0.0393700787401575" top="0.354330708661417" bottom="0.354330708661417" header="0.31496062992126" footer="0.31496062992126"/>
      <pageSetup paperSize="9" scale="48" fitToHeight="0" orientation="portrait"/>
      <headerFooter/>
    </customSheetView>
  </customSheetViews>
  <mergeCells count="86">
    <mergeCell ref="B1:L1"/>
    <mergeCell ref="B2:L2"/>
    <mergeCell ref="D28:F28"/>
    <mergeCell ref="D29:F29"/>
    <mergeCell ref="D30:F30"/>
    <mergeCell ref="D100:F100"/>
    <mergeCell ref="D101:F101"/>
    <mergeCell ref="D102:F102"/>
    <mergeCell ref="B118:L118"/>
    <mergeCell ref="B3:B4"/>
    <mergeCell ref="B5:B82"/>
    <mergeCell ref="B83:B115"/>
    <mergeCell ref="B119:B120"/>
    <mergeCell ref="B121:B154"/>
    <mergeCell ref="C5:C30"/>
    <mergeCell ref="C31:C54"/>
    <mergeCell ref="C55:C59"/>
    <mergeCell ref="C60:C81"/>
    <mergeCell ref="C83:C102"/>
    <mergeCell ref="C103:C115"/>
    <mergeCell ref="C119:C120"/>
    <mergeCell ref="C121:C137"/>
    <mergeCell ref="C138:C154"/>
    <mergeCell ref="D5:D6"/>
    <mergeCell ref="D8:D9"/>
    <mergeCell ref="D16:D17"/>
    <mergeCell ref="D24:D25"/>
    <mergeCell ref="D26:D27"/>
    <mergeCell ref="D32:D34"/>
    <mergeCell ref="D35:D36"/>
    <mergeCell ref="D37:D43"/>
    <mergeCell ref="D44:D45"/>
    <mergeCell ref="D46:D47"/>
    <mergeCell ref="D48:D49"/>
    <mergeCell ref="D50:D51"/>
    <mergeCell ref="D52:D53"/>
    <mergeCell ref="D66:D68"/>
    <mergeCell ref="D83:D90"/>
    <mergeCell ref="D103:D106"/>
    <mergeCell ref="D107:D112"/>
    <mergeCell ref="D113:D115"/>
    <mergeCell ref="D119:D120"/>
    <mergeCell ref="D121:D123"/>
    <mergeCell ref="D124:D127"/>
    <mergeCell ref="D131:D132"/>
    <mergeCell ref="D138:D142"/>
    <mergeCell ref="D143:D144"/>
    <mergeCell ref="D145:D146"/>
    <mergeCell ref="D147:D148"/>
    <mergeCell ref="D149:D150"/>
    <mergeCell ref="D151:D153"/>
    <mergeCell ref="E5:E6"/>
    <mergeCell ref="E8:E9"/>
    <mergeCell ref="E16:E17"/>
    <mergeCell ref="E24:E25"/>
    <mergeCell ref="E26:E27"/>
    <mergeCell ref="E32:E34"/>
    <mergeCell ref="E35:E36"/>
    <mergeCell ref="E37:E43"/>
    <mergeCell ref="E44:E45"/>
    <mergeCell ref="E46:E47"/>
    <mergeCell ref="E48:E49"/>
    <mergeCell ref="E50:E51"/>
    <mergeCell ref="E52:E53"/>
    <mergeCell ref="E83:E90"/>
    <mergeCell ref="E103:E106"/>
    <mergeCell ref="E107:E112"/>
    <mergeCell ref="E113:E115"/>
    <mergeCell ref="E121:E123"/>
    <mergeCell ref="E124:E127"/>
    <mergeCell ref="E131:E132"/>
    <mergeCell ref="E138:E142"/>
    <mergeCell ref="E143:E144"/>
    <mergeCell ref="E145:E146"/>
    <mergeCell ref="E147:E148"/>
    <mergeCell ref="E149:E150"/>
    <mergeCell ref="E151:E153"/>
    <mergeCell ref="G28:G30"/>
    <mergeCell ref="G100:G102"/>
    <mergeCell ref="L3:L4"/>
    <mergeCell ref="L24:L25"/>
    <mergeCell ref="L26:L27"/>
    <mergeCell ref="L119:L120"/>
    <mergeCell ref="C3:D4"/>
    <mergeCell ref="E3:G4"/>
    <mergeCell ref="E119:G120"/>
  </mergeCells>
  <pageMargins left="0.196850393700787" right="0.0393700787401575" top="0.354330708661417" bottom="0.354330708661417" header="0.31496062992126" footer="0.31496062992126"/>
  <pageSetup paperSize="9" scale="40" fitToHeight="0" orientation="portrait"/>
  <headerFooter/>
  <rowBreaks count="1" manualBreakCount="1">
    <brk id="113" max="11" man="1"/>
  </rowBreaks>
  <colBreaks count="1" manualBreakCount="1">
    <brk id="2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rgb="FF0070C0"/>
    <pageSetUpPr fitToPage="1"/>
  </sheetPr>
  <dimension ref="A1:CC21"/>
  <sheetViews>
    <sheetView showGridLines="0" zoomScale="80" zoomScaleNormal="80" zoomScaleSheetLayoutView="80" workbookViewId="0">
      <selection activeCell="J14" sqref="J14"/>
    </sheetView>
  </sheetViews>
  <sheetFormatPr defaultColWidth="9" defaultRowHeight="16.5"/>
  <cols>
    <col min="1" max="2" width="9.84166666666667" style="2" customWidth="1"/>
    <col min="3" max="3" width="9.875" style="2" customWidth="1"/>
    <col min="4" max="4" width="18.875" style="2" customWidth="1"/>
    <col min="5" max="5" width="7.375" style="2" customWidth="1"/>
    <col min="6" max="6" width="12.125" style="2" customWidth="1"/>
    <col min="7" max="7" width="75" style="2" customWidth="1"/>
    <col min="8" max="10" width="15.625" style="1" customWidth="1"/>
    <col min="11" max="11" width="16.875" style="2" customWidth="1"/>
    <col min="12" max="12" width="13.2583333333333" style="1" customWidth="1"/>
    <col min="13" max="13" width="9" style="1"/>
    <col min="14" max="16384" width="9" style="2"/>
  </cols>
  <sheetData>
    <row r="1" ht="62.1" customHeight="1" spans="2:12">
      <c r="B1" s="3" t="s">
        <v>209</v>
      </c>
      <c r="C1" s="4"/>
      <c r="D1" s="4"/>
      <c r="E1" s="4"/>
      <c r="F1" s="5"/>
      <c r="G1" s="5"/>
      <c r="H1" s="4"/>
      <c r="I1" s="4"/>
      <c r="J1" s="4"/>
      <c r="K1" s="5"/>
      <c r="L1" s="4"/>
    </row>
    <row r="2" ht="27.95" customHeight="1" spans="1:25">
      <c r="A2" s="6" t="s">
        <v>488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2">
      <c r="A3" s="7" t="s">
        <v>489</v>
      </c>
      <c r="B3" s="7" t="s">
        <v>90</v>
      </c>
      <c r="C3" s="7" t="s">
        <v>91</v>
      </c>
      <c r="D3" s="7"/>
      <c r="E3" s="7"/>
      <c r="F3" s="7" t="s">
        <v>92</v>
      </c>
      <c r="G3" s="7"/>
      <c r="H3" s="7" t="s">
        <v>93</v>
      </c>
      <c r="I3" s="7" t="s">
        <v>94</v>
      </c>
      <c r="J3" s="7" t="s">
        <v>95</v>
      </c>
      <c r="K3" s="7" t="s">
        <v>96</v>
      </c>
      <c r="L3" s="7" t="s">
        <v>97</v>
      </c>
      <c r="N3" s="1"/>
      <c r="O3" s="1"/>
      <c r="P3" s="1"/>
      <c r="Q3" s="1"/>
      <c r="R3" s="1"/>
      <c r="S3" s="1"/>
      <c r="T3" s="1"/>
      <c r="U3" s="1"/>
      <c r="V3" s="1"/>
    </row>
    <row r="4" spans="1:22">
      <c r="A4" s="7"/>
      <c r="B4" s="7"/>
      <c r="C4" s="7"/>
      <c r="D4" s="7"/>
      <c r="E4" s="7"/>
      <c r="F4" s="7"/>
      <c r="G4" s="7"/>
      <c r="H4" s="7" t="s">
        <v>98</v>
      </c>
      <c r="I4" s="7" t="s">
        <v>98</v>
      </c>
      <c r="J4" s="7" t="s">
        <v>98</v>
      </c>
      <c r="K4" s="7" t="s">
        <v>99</v>
      </c>
      <c r="L4" s="7"/>
      <c r="N4" s="1"/>
      <c r="O4" s="1"/>
      <c r="P4" s="1"/>
      <c r="Q4" s="1"/>
      <c r="R4" s="1"/>
      <c r="S4" s="1"/>
      <c r="T4" s="1"/>
      <c r="U4" s="1"/>
      <c r="V4" s="1"/>
    </row>
    <row r="5" ht="38.1" customHeight="1" spans="1:22">
      <c r="A5" s="4" t="s">
        <v>490</v>
      </c>
      <c r="B5" s="8" t="s">
        <v>491</v>
      </c>
      <c r="C5" s="9" t="s">
        <v>492</v>
      </c>
      <c r="D5" s="9" t="s">
        <v>493</v>
      </c>
      <c r="E5" s="9"/>
      <c r="F5" s="9" t="s">
        <v>494</v>
      </c>
      <c r="G5" s="9" t="s">
        <v>495</v>
      </c>
      <c r="H5" s="10">
        <v>288000</v>
      </c>
      <c r="I5" s="10">
        <f>H5*0.15</f>
        <v>43200</v>
      </c>
      <c r="J5" s="10">
        <f>H5*0.1</f>
        <v>28800</v>
      </c>
      <c r="K5" s="11">
        <v>22000</v>
      </c>
      <c r="L5" s="12"/>
      <c r="N5" s="1"/>
      <c r="O5" s="1"/>
      <c r="P5" s="1"/>
      <c r="Q5" s="1"/>
      <c r="R5" s="1"/>
      <c r="S5" s="1"/>
      <c r="T5" s="1"/>
      <c r="U5" s="1"/>
      <c r="V5" s="1"/>
    </row>
    <row r="6" ht="38.1" customHeight="1" spans="1:22">
      <c r="A6" s="4"/>
      <c r="B6" s="8"/>
      <c r="C6" s="9"/>
      <c r="D6" s="9"/>
      <c r="E6" s="9"/>
      <c r="F6" s="9" t="s">
        <v>496</v>
      </c>
      <c r="G6" s="9" t="s">
        <v>495</v>
      </c>
      <c r="H6" s="10">
        <v>288000</v>
      </c>
      <c r="I6" s="10">
        <f t="shared" ref="I6:I13" si="0">H6*0.15</f>
        <v>43200</v>
      </c>
      <c r="J6" s="10">
        <f t="shared" ref="J6:J13" si="1">H6*0.1</f>
        <v>28800</v>
      </c>
      <c r="K6" s="13">
        <v>22000</v>
      </c>
      <c r="L6" s="12"/>
      <c r="N6" s="1"/>
      <c r="O6" s="1"/>
      <c r="P6" s="1"/>
      <c r="Q6" s="1"/>
      <c r="R6" s="1"/>
      <c r="S6" s="1"/>
      <c r="T6" s="1"/>
      <c r="U6" s="1"/>
      <c r="V6" s="1"/>
    </row>
    <row r="7" ht="38.1" customHeight="1" spans="1:22">
      <c r="A7" s="4"/>
      <c r="B7" s="8"/>
      <c r="C7" s="9"/>
      <c r="D7" s="9"/>
      <c r="E7" s="9"/>
      <c r="F7" s="9" t="s">
        <v>497</v>
      </c>
      <c r="G7" s="9" t="s">
        <v>495</v>
      </c>
      <c r="H7" s="10">
        <v>288000</v>
      </c>
      <c r="I7" s="10">
        <f t="shared" si="0"/>
        <v>43200</v>
      </c>
      <c r="J7" s="10">
        <f t="shared" si="1"/>
        <v>28800</v>
      </c>
      <c r="K7" s="13">
        <v>30000</v>
      </c>
      <c r="L7" s="12"/>
      <c r="N7" s="1"/>
      <c r="O7" s="1"/>
      <c r="P7" s="1"/>
      <c r="Q7" s="1"/>
      <c r="R7" s="1"/>
      <c r="S7" s="1"/>
      <c r="T7" s="1"/>
      <c r="U7" s="1"/>
      <c r="V7" s="1"/>
    </row>
    <row r="8" ht="38.1" customHeight="1" spans="1:22">
      <c r="A8" s="4"/>
      <c r="B8" s="8"/>
      <c r="C8" s="9"/>
      <c r="D8" s="9" t="s">
        <v>498</v>
      </c>
      <c r="E8" s="9"/>
      <c r="F8" s="9" t="s">
        <v>494</v>
      </c>
      <c r="G8" s="9" t="s">
        <v>499</v>
      </c>
      <c r="H8" s="9">
        <v>450000</v>
      </c>
      <c r="I8" s="10">
        <f t="shared" si="0"/>
        <v>67500</v>
      </c>
      <c r="J8" s="10">
        <f t="shared" si="1"/>
        <v>45000</v>
      </c>
      <c r="K8" s="13">
        <v>80000</v>
      </c>
      <c r="L8" s="12"/>
      <c r="N8" s="1"/>
      <c r="O8" s="1"/>
      <c r="P8" s="1"/>
      <c r="Q8" s="1"/>
      <c r="R8" s="1"/>
      <c r="S8" s="1"/>
      <c r="T8" s="1"/>
      <c r="U8" s="1"/>
      <c r="V8" s="1"/>
    </row>
    <row r="9" ht="38.1" customHeight="1" spans="1:22">
      <c r="A9" s="4"/>
      <c r="B9" s="8"/>
      <c r="C9" s="9"/>
      <c r="D9" s="9"/>
      <c r="E9" s="9"/>
      <c r="F9" s="9" t="s">
        <v>496</v>
      </c>
      <c r="G9" s="9" t="s">
        <v>499</v>
      </c>
      <c r="H9" s="9">
        <v>450000</v>
      </c>
      <c r="I9" s="10">
        <f t="shared" si="0"/>
        <v>67500</v>
      </c>
      <c r="J9" s="10">
        <f t="shared" si="1"/>
        <v>45000</v>
      </c>
      <c r="K9" s="13">
        <v>100000</v>
      </c>
      <c r="L9" s="12"/>
      <c r="N9" s="1"/>
      <c r="O9" s="1"/>
      <c r="P9" s="1"/>
      <c r="Q9" s="1"/>
      <c r="R9" s="1"/>
      <c r="S9" s="1"/>
      <c r="T9" s="1"/>
      <c r="U9" s="1"/>
      <c r="V9" s="1"/>
    </row>
    <row r="10" ht="38.1" customHeight="1" spans="1:22">
      <c r="A10" s="4"/>
      <c r="B10" s="8"/>
      <c r="C10" s="9"/>
      <c r="D10" s="9"/>
      <c r="E10" s="9"/>
      <c r="F10" s="9" t="s">
        <v>497</v>
      </c>
      <c r="G10" s="9" t="s">
        <v>499</v>
      </c>
      <c r="H10" s="9">
        <v>450000</v>
      </c>
      <c r="I10" s="10">
        <f t="shared" si="0"/>
        <v>67500</v>
      </c>
      <c r="J10" s="10">
        <f t="shared" si="1"/>
        <v>45000</v>
      </c>
      <c r="K10" s="13">
        <v>130000</v>
      </c>
      <c r="L10" s="12"/>
      <c r="N10" s="1"/>
      <c r="O10" s="1"/>
      <c r="P10" s="1"/>
      <c r="Q10" s="1"/>
      <c r="R10" s="1"/>
      <c r="S10" s="1"/>
      <c r="T10" s="1"/>
      <c r="U10" s="1"/>
      <c r="V10" s="1"/>
    </row>
    <row r="11" ht="38.1" customHeight="1" spans="1:12">
      <c r="A11" s="4" t="s">
        <v>500</v>
      </c>
      <c r="B11" s="8"/>
      <c r="C11" s="9"/>
      <c r="D11" s="9" t="s">
        <v>501</v>
      </c>
      <c r="E11" s="9"/>
      <c r="F11" s="9" t="s">
        <v>494</v>
      </c>
      <c r="G11" s="9" t="s">
        <v>502</v>
      </c>
      <c r="H11" s="9">
        <v>528000</v>
      </c>
      <c r="I11" s="10">
        <f t="shared" si="0"/>
        <v>79200</v>
      </c>
      <c r="J11" s="10">
        <f t="shared" si="1"/>
        <v>52800</v>
      </c>
      <c r="K11" s="13">
        <v>185000</v>
      </c>
      <c r="L11" s="12"/>
    </row>
    <row r="12" ht="38.1" customHeight="1" spans="1:12">
      <c r="A12" s="4"/>
      <c r="B12" s="8"/>
      <c r="C12" s="9"/>
      <c r="D12" s="9"/>
      <c r="E12" s="9"/>
      <c r="F12" s="9" t="s">
        <v>496</v>
      </c>
      <c r="G12" s="9" t="s">
        <v>502</v>
      </c>
      <c r="H12" s="9">
        <v>528000</v>
      </c>
      <c r="I12" s="10">
        <f t="shared" si="0"/>
        <v>79200</v>
      </c>
      <c r="J12" s="10">
        <f t="shared" si="1"/>
        <v>52800</v>
      </c>
      <c r="K12" s="13">
        <v>230000</v>
      </c>
      <c r="L12" s="12"/>
    </row>
    <row r="13" ht="38.1" customHeight="1" spans="1:12">
      <c r="A13" s="4"/>
      <c r="B13" s="8"/>
      <c r="C13" s="9"/>
      <c r="D13" s="9"/>
      <c r="E13" s="9"/>
      <c r="F13" s="9" t="s">
        <v>497</v>
      </c>
      <c r="G13" s="9" t="s">
        <v>502</v>
      </c>
      <c r="H13" s="9">
        <v>528000</v>
      </c>
      <c r="I13" s="10">
        <f t="shared" si="0"/>
        <v>79200</v>
      </c>
      <c r="J13" s="10">
        <f>H13*0.1</f>
        <v>52800</v>
      </c>
      <c r="K13" s="13">
        <v>300000</v>
      </c>
      <c r="L13" s="12"/>
    </row>
    <row r="14" spans="8:12">
      <c r="H14" s="2"/>
      <c r="I14" s="2"/>
      <c r="J14" s="2"/>
      <c r="L14" s="2"/>
    </row>
    <row r="15" spans="8:12">
      <c r="H15" s="2"/>
      <c r="I15" s="2"/>
      <c r="J15" s="2"/>
      <c r="L15" s="2"/>
    </row>
    <row r="16" spans="8:12">
      <c r="H16" s="2"/>
      <c r="I16" s="2"/>
      <c r="J16" s="2"/>
      <c r="L16" s="2"/>
    </row>
    <row r="17" spans="8:12">
      <c r="H17" s="2"/>
      <c r="I17" s="2"/>
      <c r="J17" s="2"/>
      <c r="L17" s="2"/>
    </row>
    <row r="18" s="1" customFormat="1" spans="1:8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="1" customFormat="1" spans="1:8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="1" customFormat="1" spans="1:8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="1" customFormat="1" spans="1:8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</sheetData>
  <mergeCells count="14">
    <mergeCell ref="B1:L1"/>
    <mergeCell ref="A2:L2"/>
    <mergeCell ref="A3:A4"/>
    <mergeCell ref="A5:A10"/>
    <mergeCell ref="A11:A13"/>
    <mergeCell ref="B3:B4"/>
    <mergeCell ref="B5:B13"/>
    <mergeCell ref="C5:C13"/>
    <mergeCell ref="L3:L4"/>
    <mergeCell ref="C3:E4"/>
    <mergeCell ref="F3:G4"/>
    <mergeCell ref="D5:E7"/>
    <mergeCell ref="D8:E10"/>
    <mergeCell ref="D11:E13"/>
  </mergeCells>
  <pageMargins left="0.196850393700787" right="0.0393700787401575" top="0.354330708661417" bottom="0.354330708661417" header="0.31496062992126" footer="0.31496062992126"/>
  <pageSetup paperSize="9" scale="57" fitToHeight="0" orientation="portrait"/>
  <headerFooter/>
  <rowBreaks count="1" manualBreakCount="1">
    <brk id="1" max="11" man="1"/>
  </rowBreaks>
  <colBreaks count="1" manualBreakCount="1">
    <brk id="2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3E6FE249-4A7F-4D0F-B83F-BBAF83211E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站点级别</vt:lpstr>
      <vt:lpstr>常规媒体</vt:lpstr>
      <vt:lpstr>超大灯箱</vt:lpstr>
      <vt:lpstr>大型媒体</vt:lpstr>
      <vt:lpstr>列车媒体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thankpad</dc:creator>
  <cp:lastModifiedBy>HMY</cp:lastModifiedBy>
  <dcterms:created xsi:type="dcterms:W3CDTF">2016-11-08T03:40:00Z</dcterms:created>
  <cp:lastPrinted>2021-12-29T07:13:00Z</cp:lastPrinted>
  <dcterms:modified xsi:type="dcterms:W3CDTF">2024-01-08T08:26:38Z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3315491</vt:lpwstr>
  </property>
  <property fmtid="{D5CDD505-2E9C-101B-9397-08002B2CF9AE}" pid="3" name="NXPowerLiteSettings">
    <vt:lpwstr>E980073804F000</vt:lpwstr>
  </property>
  <property fmtid="{D5CDD505-2E9C-101B-9397-08002B2CF9AE}" pid="4" name="NXPowerLiteVersion">
    <vt:lpwstr>D6.0.4</vt:lpwstr>
  </property>
  <property fmtid="{D5CDD505-2E9C-101B-9397-08002B2CF9AE}" pid="5" name="ICV">
    <vt:lpwstr>6C856B09E1EB42FAAF98EB59900C254A</vt:lpwstr>
  </property>
  <property fmtid="{D5CDD505-2E9C-101B-9397-08002B2CF9AE}" pid="6" name="KSOProductBuildVer">
    <vt:lpwstr>2052-11.8.2.8875</vt:lpwstr>
  </property>
  <property fmtid="{D5CDD505-2E9C-101B-9397-08002B2CF9AE}" pid="7" name="KSOReadingLayout">
    <vt:bool>false</vt:bool>
  </property>
</Properties>
</file>