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深铁工作\大标\比选文件\"/>
    </mc:Choice>
  </mc:AlternateContent>
  <xr:revisionPtr revIDLastSave="0" documentId="13_ncr:1_{6677945F-3475-48E8-9982-EC3B42DD60B9}" xr6:coauthVersionLast="45" xr6:coauthVersionMax="47" xr10:uidLastSave="{00000000-0000-0000-0000-000000000000}"/>
  <bookViews>
    <workbookView xWindow="-120" yWindow="-120" windowWidth="29040" windowHeight="15840" tabRatio="721" activeTab="8" xr2:uid="{00000000-000D-0000-FFFF-FFFF00000000}"/>
  </bookViews>
  <sheets>
    <sheet name="深铁珑境" sheetId="2" r:id="rId1"/>
    <sheet name="前海时代" sheetId="9" r:id="rId2"/>
    <sheet name="深铁金融科技大厦" sheetId="7" r:id="rId3"/>
    <sheet name="深铁置业大厦" sheetId="8" r:id="rId4"/>
    <sheet name="深铁璟城" sheetId="5" r:id="rId5"/>
    <sheet name="深铁懿府" sheetId="4" r:id="rId6"/>
    <sheet name="赤湾项目" sheetId="1" r:id="rId7"/>
    <sheet name="深铁瑞城" sheetId="6" r:id="rId8"/>
    <sheet name="山海漫街" sheetId="3" r:id="rId9"/>
  </sheets>
  <definedNames>
    <definedName name="_xlnm.Print_Area" localSheetId="6">赤湾项目!$A$1:$K$100</definedName>
    <definedName name="_xlnm.Print_Area" localSheetId="1">前海时代!$A$1:$K$175</definedName>
    <definedName name="_xlnm.Print_Area" localSheetId="2">深铁金融科技大厦!$A$1:$K$83</definedName>
    <definedName name="_xlnm.Print_Area" localSheetId="0">深铁珑境!$A$1:$K$137</definedName>
    <definedName name="_xlnm.Print_Area" localSheetId="7">深铁瑞城!$A$1:$K$114</definedName>
    <definedName name="_xlnm.Print_Area" localSheetId="5">深铁懿府!$A$1:$K$97</definedName>
    <definedName name="_xlnm.Print_Area" localSheetId="3">深铁置业大厦!$A$1:$K$83</definedName>
    <definedName name="_xlnm.Print_Titles" localSheetId="6">赤湾项目!$4:$4</definedName>
    <definedName name="_xlnm.Print_Titles" localSheetId="1">前海时代!$4:$4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3" i="8" l="1"/>
  <c r="K74" i="8"/>
  <c r="K75" i="8"/>
  <c r="K76" i="8"/>
  <c r="K77" i="8"/>
  <c r="J78" i="8" l="1"/>
  <c r="J78" i="7"/>
  <c r="K78" i="7" s="1"/>
  <c r="K73" i="7"/>
  <c r="K74" i="7"/>
  <c r="K75" i="7"/>
  <c r="K76" i="7"/>
  <c r="K77" i="7"/>
  <c r="K105" i="6"/>
  <c r="K106" i="6"/>
  <c r="K168" i="9"/>
  <c r="K167" i="9"/>
  <c r="K166" i="9"/>
  <c r="K165" i="9"/>
  <c r="K164" i="9"/>
  <c r="K163" i="9"/>
  <c r="K162" i="9"/>
  <c r="K161" i="9"/>
  <c r="K124" i="5"/>
  <c r="K125" i="5"/>
  <c r="K126" i="5"/>
  <c r="K127" i="5"/>
  <c r="K128" i="5"/>
  <c r="J133" i="5"/>
  <c r="K133" i="5" s="1"/>
  <c r="K124" i="2"/>
  <c r="K125" i="2"/>
  <c r="K126" i="2"/>
  <c r="K127" i="2"/>
  <c r="K128" i="2"/>
  <c r="K129" i="2"/>
  <c r="K130" i="2"/>
  <c r="J134" i="5" l="1"/>
  <c r="K134" i="5" s="1"/>
  <c r="K7" i="8"/>
  <c r="K11" i="8"/>
  <c r="K15" i="8"/>
  <c r="K19" i="8"/>
  <c r="K23" i="8"/>
  <c r="K27" i="8"/>
  <c r="K42" i="8"/>
  <c r="K55" i="8"/>
  <c r="K64" i="8"/>
  <c r="K66" i="8"/>
  <c r="K72" i="8"/>
  <c r="K78" i="8"/>
  <c r="K11" i="7"/>
  <c r="K19" i="7"/>
  <c r="K27" i="7"/>
  <c r="K32" i="7"/>
  <c r="K40" i="7"/>
  <c r="K44" i="7"/>
  <c r="K48" i="7"/>
  <c r="K56" i="7"/>
  <c r="K60" i="7"/>
  <c r="K64" i="7"/>
  <c r="K68" i="7"/>
  <c r="K72" i="7"/>
  <c r="K6" i="3"/>
  <c r="K10" i="3"/>
  <c r="K24" i="3"/>
  <c r="K28" i="3"/>
  <c r="K32" i="3"/>
  <c r="K6" i="6"/>
  <c r="K26" i="6"/>
  <c r="K35" i="6"/>
  <c r="K70" i="6"/>
  <c r="K82" i="6"/>
  <c r="K102" i="6"/>
  <c r="K103" i="6"/>
  <c r="K104" i="6"/>
  <c r="K107" i="6"/>
  <c r="K108" i="6"/>
  <c r="K7" i="1"/>
  <c r="K12" i="1"/>
  <c r="K15" i="1"/>
  <c r="K28" i="1"/>
  <c r="K38" i="1"/>
  <c r="K49" i="1"/>
  <c r="K52" i="1"/>
  <c r="K57" i="1"/>
  <c r="K60" i="1"/>
  <c r="K65" i="1"/>
  <c r="K68" i="1"/>
  <c r="K73" i="1"/>
  <c r="K76" i="1"/>
  <c r="K81" i="1"/>
  <c r="K84" i="1"/>
  <c r="K7" i="9"/>
  <c r="K9" i="9"/>
  <c r="K15" i="9"/>
  <c r="K17" i="9"/>
  <c r="K23" i="9"/>
  <c r="K25" i="9"/>
  <c r="K31" i="9"/>
  <c r="K33" i="9"/>
  <c r="K69" i="9"/>
  <c r="K73" i="9"/>
  <c r="K77" i="9"/>
  <c r="K81" i="9"/>
  <c r="K85" i="9"/>
  <c r="K89" i="9"/>
  <c r="K105" i="9"/>
  <c r="K112" i="9"/>
  <c r="K116" i="9"/>
  <c r="K120" i="9"/>
  <c r="K124" i="9"/>
  <c r="K128" i="9"/>
  <c r="K132" i="9"/>
  <c r="K136" i="9"/>
  <c r="K140" i="9"/>
  <c r="K144" i="9"/>
  <c r="K148" i="9"/>
  <c r="K152" i="9"/>
  <c r="K156" i="9"/>
  <c r="K169" i="9"/>
  <c r="K90" i="4"/>
  <c r="K91" i="4"/>
  <c r="J76" i="5"/>
  <c r="J77" i="5"/>
  <c r="J78" i="5"/>
  <c r="J79" i="5"/>
  <c r="K79" i="5" s="1"/>
  <c r="J80" i="5"/>
  <c r="K80" i="5" s="1"/>
  <c r="J81" i="5"/>
  <c r="K81" i="5" s="1"/>
  <c r="J82" i="5"/>
  <c r="K82" i="5" s="1"/>
  <c r="J83" i="5"/>
  <c r="K83" i="5" s="1"/>
  <c r="J84" i="5"/>
  <c r="K84" i="5" s="1"/>
  <c r="J85" i="5"/>
  <c r="J86" i="5"/>
  <c r="K86" i="5" s="1"/>
  <c r="J87" i="5"/>
  <c r="K87" i="5" s="1"/>
  <c r="J88" i="5"/>
  <c r="K88" i="5" s="1"/>
  <c r="J89" i="5"/>
  <c r="J90" i="5"/>
  <c r="J91" i="5"/>
  <c r="K91" i="5" s="1"/>
  <c r="J92" i="5"/>
  <c r="K92" i="5" s="1"/>
  <c r="J93" i="5"/>
  <c r="K93" i="5" s="1"/>
  <c r="J94" i="5"/>
  <c r="K94" i="5" s="1"/>
  <c r="J95" i="5"/>
  <c r="K95" i="5" s="1"/>
  <c r="J96" i="5"/>
  <c r="K96" i="5" s="1"/>
  <c r="J97" i="5"/>
  <c r="K97" i="5" s="1"/>
  <c r="J98" i="5"/>
  <c r="K98" i="5" s="1"/>
  <c r="J99" i="5"/>
  <c r="K99" i="5" s="1"/>
  <c r="J100" i="5"/>
  <c r="K100" i="5" s="1"/>
  <c r="J101" i="5"/>
  <c r="J102" i="5"/>
  <c r="K102" i="5" s="1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J110" i="5"/>
  <c r="J111" i="5"/>
  <c r="K111" i="5" s="1"/>
  <c r="J112" i="5"/>
  <c r="K112" i="5" s="1"/>
  <c r="J113" i="5"/>
  <c r="K113" i="5" s="1"/>
  <c r="J114" i="5"/>
  <c r="K114" i="5" s="1"/>
  <c r="J115" i="5"/>
  <c r="K115" i="5" s="1"/>
  <c r="J116" i="5"/>
  <c r="K116" i="5" s="1"/>
  <c r="J117" i="5"/>
  <c r="J118" i="5"/>
  <c r="K118" i="5" s="1"/>
  <c r="J119" i="5"/>
  <c r="K119" i="5" s="1"/>
  <c r="J120" i="5"/>
  <c r="K120" i="5" s="1"/>
  <c r="K122" i="5"/>
  <c r="K123" i="5"/>
  <c r="K129" i="5"/>
  <c r="K130" i="5"/>
  <c r="K131" i="5"/>
  <c r="K132" i="5"/>
  <c r="J30" i="5"/>
  <c r="K30" i="5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/>
  <c r="J37" i="5"/>
  <c r="K37" i="5" s="1"/>
  <c r="J38" i="5"/>
  <c r="K38" i="5" s="1"/>
  <c r="J39" i="5"/>
  <c r="K39" i="5" s="1"/>
  <c r="J40" i="5"/>
  <c r="K40" i="5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/>
  <c r="J47" i="5"/>
  <c r="K47" i="5" s="1"/>
  <c r="J48" i="5"/>
  <c r="K48" i="5"/>
  <c r="J49" i="5"/>
  <c r="K49" i="5" s="1"/>
  <c r="J50" i="5"/>
  <c r="K50" i="5" s="1"/>
  <c r="J51" i="5"/>
  <c r="K51" i="5" s="1"/>
  <c r="J52" i="5"/>
  <c r="K52" i="5"/>
  <c r="J53" i="5"/>
  <c r="K53" i="5" s="1"/>
  <c r="J54" i="5"/>
  <c r="K54" i="5"/>
  <c r="J55" i="5"/>
  <c r="K55" i="5" s="1"/>
  <c r="J29" i="5"/>
  <c r="K29" i="5" s="1"/>
  <c r="J5" i="5"/>
  <c r="K5" i="5"/>
  <c r="J6" i="5"/>
  <c r="K6" i="5" s="1"/>
  <c r="J7" i="5"/>
  <c r="K7" i="5" s="1"/>
  <c r="J8" i="5"/>
  <c r="K8" i="5" s="1"/>
  <c r="J9" i="5"/>
  <c r="K9" i="5" s="1"/>
  <c r="J10" i="5"/>
  <c r="K10" i="5" s="1"/>
  <c r="J11" i="5"/>
  <c r="K11" i="5"/>
  <c r="J12" i="5"/>
  <c r="K12" i="5" s="1"/>
  <c r="J13" i="5"/>
  <c r="K13" i="5" s="1"/>
  <c r="J14" i="5"/>
  <c r="K14" i="5" s="1"/>
  <c r="J15" i="5"/>
  <c r="K15" i="5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/>
  <c r="J22" i="5"/>
  <c r="K22" i="5" s="1"/>
  <c r="J23" i="5"/>
  <c r="K23" i="5"/>
  <c r="J24" i="5"/>
  <c r="K24" i="5" s="1"/>
  <c r="J25" i="5"/>
  <c r="K25" i="5" s="1"/>
  <c r="J26" i="5"/>
  <c r="K26" i="5" s="1"/>
  <c r="J27" i="5"/>
  <c r="K27" i="5"/>
  <c r="J57" i="5"/>
  <c r="K57" i="5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/>
  <c r="J67" i="5"/>
  <c r="K67" i="5"/>
  <c r="J68" i="5"/>
  <c r="J69" i="5"/>
  <c r="K69" i="5"/>
  <c r="J70" i="5"/>
  <c r="K70" i="5" s="1"/>
  <c r="J71" i="5"/>
  <c r="K71" i="5" s="1"/>
  <c r="J72" i="5"/>
  <c r="K72" i="5" s="1"/>
  <c r="K77" i="5"/>
  <c r="K78" i="5"/>
  <c r="K85" i="5"/>
  <c r="K89" i="5"/>
  <c r="K90" i="5"/>
  <c r="K101" i="5"/>
  <c r="K109" i="5"/>
  <c r="K110" i="5"/>
  <c r="K117" i="5"/>
  <c r="K5" i="1"/>
  <c r="J132" i="2"/>
  <c r="K132" i="2" s="1"/>
  <c r="K131" i="2"/>
  <c r="K123" i="2"/>
  <c r="K122" i="2"/>
  <c r="K121" i="2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K98" i="2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60" i="2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34" i="2"/>
  <c r="J35" i="2"/>
  <c r="K35" i="2" s="1"/>
  <c r="J36" i="2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/>
  <c r="K34" i="2"/>
  <c r="J32" i="2"/>
  <c r="K32" i="2" s="1"/>
  <c r="J31" i="2"/>
  <c r="K31" i="2" s="1"/>
  <c r="J30" i="2"/>
  <c r="K30" i="2"/>
  <c r="J29" i="2"/>
  <c r="K29" i="2" s="1"/>
  <c r="J28" i="2"/>
  <c r="K28" i="2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/>
  <c r="J21" i="2"/>
  <c r="K21" i="2" s="1"/>
  <c r="J20" i="2"/>
  <c r="K20" i="2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/>
  <c r="J13" i="2"/>
  <c r="K13" i="2" s="1"/>
  <c r="J12" i="2"/>
  <c r="K12" i="2"/>
  <c r="J11" i="2"/>
  <c r="K11" i="2" s="1"/>
  <c r="J10" i="2"/>
  <c r="K10" i="2" s="1"/>
  <c r="J9" i="2"/>
  <c r="K9" i="2" s="1"/>
  <c r="J8" i="2"/>
  <c r="K8" i="2" s="1"/>
  <c r="J7" i="2"/>
  <c r="K7" i="2" s="1"/>
  <c r="J6" i="2"/>
  <c r="K6" i="2"/>
  <c r="J5" i="2"/>
  <c r="J17" i="1"/>
  <c r="K17" i="1" s="1"/>
  <c r="J91" i="1"/>
  <c r="K91" i="1" s="1"/>
  <c r="J79" i="8"/>
  <c r="J70" i="8"/>
  <c r="K70" i="8" s="1"/>
  <c r="J69" i="8"/>
  <c r="K69" i="8" s="1"/>
  <c r="J68" i="8"/>
  <c r="K68" i="8" s="1"/>
  <c r="J67" i="8"/>
  <c r="K67" i="8" s="1"/>
  <c r="J66" i="8"/>
  <c r="J65" i="8"/>
  <c r="K65" i="8" s="1"/>
  <c r="J64" i="8"/>
  <c r="J63" i="8"/>
  <c r="K63" i="8" s="1"/>
  <c r="J62" i="8"/>
  <c r="K62" i="8" s="1"/>
  <c r="J61" i="8"/>
  <c r="K61" i="8" s="1"/>
  <c r="J60" i="8"/>
  <c r="K60" i="8" s="1"/>
  <c r="J56" i="8"/>
  <c r="K56" i="8" s="1"/>
  <c r="J55" i="8"/>
  <c r="J54" i="8"/>
  <c r="K54" i="8" s="1"/>
  <c r="J53" i="8"/>
  <c r="K53" i="8" s="1"/>
  <c r="J52" i="8"/>
  <c r="K52" i="8" s="1"/>
  <c r="J51" i="8"/>
  <c r="K51" i="8" s="1"/>
  <c r="J49" i="8"/>
  <c r="K49" i="8" s="1"/>
  <c r="J48" i="8"/>
  <c r="K48" i="8" s="1"/>
  <c r="J47" i="8"/>
  <c r="K47" i="8" s="1"/>
  <c r="J46" i="8"/>
  <c r="K46" i="8" s="1"/>
  <c r="J45" i="8"/>
  <c r="K45" i="8" s="1"/>
  <c r="J44" i="8"/>
  <c r="K44" i="8" s="1"/>
  <c r="J43" i="8"/>
  <c r="K43" i="8" s="1"/>
  <c r="J42" i="8"/>
  <c r="J41" i="8"/>
  <c r="K41" i="8" s="1"/>
  <c r="J40" i="8"/>
  <c r="K40" i="8" s="1"/>
  <c r="J39" i="8"/>
  <c r="K39" i="8" s="1"/>
  <c r="J38" i="8"/>
  <c r="K38" i="8" s="1"/>
  <c r="J37" i="8"/>
  <c r="K37" i="8" s="1"/>
  <c r="J36" i="8"/>
  <c r="K36" i="8" s="1"/>
  <c r="J35" i="8"/>
  <c r="K35" i="8" s="1"/>
  <c r="J34" i="8"/>
  <c r="K34" i="8" s="1"/>
  <c r="J33" i="8"/>
  <c r="K33" i="8" s="1"/>
  <c r="J32" i="8"/>
  <c r="K32" i="8" s="1"/>
  <c r="J31" i="8"/>
  <c r="K31" i="8" s="1"/>
  <c r="J30" i="8"/>
  <c r="K30" i="8" s="1"/>
  <c r="J29" i="8"/>
  <c r="K29" i="8" s="1"/>
  <c r="J27" i="8"/>
  <c r="J26" i="8"/>
  <c r="K26" i="8" s="1"/>
  <c r="J25" i="8"/>
  <c r="K25" i="8" s="1"/>
  <c r="J24" i="8"/>
  <c r="K24" i="8" s="1"/>
  <c r="J23" i="8"/>
  <c r="J22" i="8"/>
  <c r="K22" i="8" s="1"/>
  <c r="J21" i="8"/>
  <c r="K21" i="8" s="1"/>
  <c r="J20" i="8"/>
  <c r="K20" i="8" s="1"/>
  <c r="J19" i="8"/>
  <c r="J18" i="8"/>
  <c r="K18" i="8" s="1"/>
  <c r="J17" i="8"/>
  <c r="K17" i="8" s="1"/>
  <c r="J16" i="8"/>
  <c r="K16" i="8" s="1"/>
  <c r="J15" i="8"/>
  <c r="J14" i="8"/>
  <c r="K14" i="8" s="1"/>
  <c r="J13" i="8"/>
  <c r="K13" i="8" s="1"/>
  <c r="J12" i="8"/>
  <c r="K12" i="8" s="1"/>
  <c r="J11" i="8"/>
  <c r="J10" i="8"/>
  <c r="K10" i="8" s="1"/>
  <c r="J9" i="8"/>
  <c r="K9" i="8" s="1"/>
  <c r="J8" i="8"/>
  <c r="K8" i="8" s="1"/>
  <c r="J7" i="8"/>
  <c r="J6" i="8"/>
  <c r="J5" i="8"/>
  <c r="K5" i="8" s="1"/>
  <c r="J79" i="7"/>
  <c r="K79" i="7" s="1"/>
  <c r="J70" i="7"/>
  <c r="K70" i="7" s="1"/>
  <c r="J69" i="7"/>
  <c r="K69" i="7" s="1"/>
  <c r="J68" i="7"/>
  <c r="J67" i="7"/>
  <c r="K67" i="7" s="1"/>
  <c r="J66" i="7"/>
  <c r="K66" i="7" s="1"/>
  <c r="J65" i="7"/>
  <c r="K65" i="7" s="1"/>
  <c r="J64" i="7"/>
  <c r="J63" i="7"/>
  <c r="K63" i="7" s="1"/>
  <c r="J62" i="7"/>
  <c r="K62" i="7" s="1"/>
  <c r="J61" i="7"/>
  <c r="K61" i="7" s="1"/>
  <c r="J60" i="7"/>
  <c r="J56" i="7"/>
  <c r="J55" i="7"/>
  <c r="K55" i="7" s="1"/>
  <c r="J54" i="7"/>
  <c r="K54" i="7" s="1"/>
  <c r="J53" i="7"/>
  <c r="K53" i="7" s="1"/>
  <c r="J52" i="7"/>
  <c r="K52" i="7" s="1"/>
  <c r="J51" i="7"/>
  <c r="J49" i="7"/>
  <c r="K49" i="7" s="1"/>
  <c r="J48" i="7"/>
  <c r="J47" i="7"/>
  <c r="K47" i="7" s="1"/>
  <c r="J46" i="7"/>
  <c r="K46" i="7" s="1"/>
  <c r="J45" i="7"/>
  <c r="K45" i="7" s="1"/>
  <c r="J44" i="7"/>
  <c r="J43" i="7"/>
  <c r="K43" i="7" s="1"/>
  <c r="J42" i="7"/>
  <c r="K42" i="7" s="1"/>
  <c r="J41" i="7"/>
  <c r="K41" i="7" s="1"/>
  <c r="J40" i="7"/>
  <c r="J39" i="7"/>
  <c r="K39" i="7" s="1"/>
  <c r="J38" i="7"/>
  <c r="K38" i="7" s="1"/>
  <c r="J37" i="7"/>
  <c r="K37" i="7" s="1"/>
  <c r="J36" i="7"/>
  <c r="K36" i="7" s="1"/>
  <c r="J35" i="7"/>
  <c r="K35" i="7" s="1"/>
  <c r="J34" i="7"/>
  <c r="K34" i="7" s="1"/>
  <c r="J33" i="7"/>
  <c r="K33" i="7" s="1"/>
  <c r="J32" i="7"/>
  <c r="J31" i="7"/>
  <c r="K31" i="7" s="1"/>
  <c r="J30" i="7"/>
  <c r="K30" i="7" s="1"/>
  <c r="J29" i="7"/>
  <c r="K29" i="7" s="1"/>
  <c r="J27" i="7"/>
  <c r="J26" i="7"/>
  <c r="K26" i="7" s="1"/>
  <c r="J25" i="7"/>
  <c r="K25" i="7" s="1"/>
  <c r="J24" i="7"/>
  <c r="K24" i="7" s="1"/>
  <c r="J23" i="7"/>
  <c r="K23" i="7" s="1"/>
  <c r="J22" i="7"/>
  <c r="K22" i="7" s="1"/>
  <c r="J21" i="7"/>
  <c r="K21" i="7" s="1"/>
  <c r="J20" i="7"/>
  <c r="K20" i="7" s="1"/>
  <c r="J19" i="7"/>
  <c r="J18" i="7"/>
  <c r="K18" i="7" s="1"/>
  <c r="J17" i="7"/>
  <c r="K17" i="7" s="1"/>
  <c r="J16" i="7"/>
  <c r="K16" i="7" s="1"/>
  <c r="J15" i="7"/>
  <c r="K15" i="7" s="1"/>
  <c r="J14" i="7"/>
  <c r="K14" i="7" s="1"/>
  <c r="J13" i="7"/>
  <c r="K13" i="7" s="1"/>
  <c r="J12" i="7"/>
  <c r="K12" i="7" s="1"/>
  <c r="J11" i="7"/>
  <c r="J10" i="7"/>
  <c r="K10" i="7" s="1"/>
  <c r="J9" i="7"/>
  <c r="K9" i="7" s="1"/>
  <c r="J8" i="7"/>
  <c r="K8" i="7" s="1"/>
  <c r="J7" i="7"/>
  <c r="K7" i="7" s="1"/>
  <c r="J6" i="7"/>
  <c r="K6" i="7" s="1"/>
  <c r="J5" i="7"/>
  <c r="J109" i="6"/>
  <c r="J110" i="6" s="1"/>
  <c r="K110" i="6" s="1"/>
  <c r="J100" i="6"/>
  <c r="K100" i="6" s="1"/>
  <c r="J99" i="6"/>
  <c r="K99" i="6" s="1"/>
  <c r="J98" i="6"/>
  <c r="K98" i="6" s="1"/>
  <c r="J97" i="6"/>
  <c r="K97" i="6" s="1"/>
  <c r="J96" i="6"/>
  <c r="K96" i="6" s="1"/>
  <c r="J95" i="6"/>
  <c r="K95" i="6" s="1"/>
  <c r="J94" i="6"/>
  <c r="K94" i="6" s="1"/>
  <c r="J93" i="6"/>
  <c r="K93" i="6" s="1"/>
  <c r="J92" i="6"/>
  <c r="K92" i="6" s="1"/>
  <c r="J91" i="6"/>
  <c r="K91" i="6" s="1"/>
  <c r="J90" i="6"/>
  <c r="K90" i="6" s="1"/>
  <c r="J89" i="6"/>
  <c r="K89" i="6" s="1"/>
  <c r="J88" i="6"/>
  <c r="K88" i="6" s="1"/>
  <c r="J87" i="6"/>
  <c r="K87" i="6" s="1"/>
  <c r="J86" i="6"/>
  <c r="K86" i="6" s="1"/>
  <c r="J85" i="6"/>
  <c r="K85" i="6" s="1"/>
  <c r="J84" i="6"/>
  <c r="K84" i="6" s="1"/>
  <c r="J83" i="6"/>
  <c r="K83" i="6" s="1"/>
  <c r="J82" i="6"/>
  <c r="J81" i="6"/>
  <c r="K81" i="6" s="1"/>
  <c r="J80" i="6"/>
  <c r="K80" i="6" s="1"/>
  <c r="J79" i="6"/>
  <c r="K79" i="6" s="1"/>
  <c r="J78" i="6"/>
  <c r="K78" i="6" s="1"/>
  <c r="J77" i="6"/>
  <c r="K77" i="6" s="1"/>
  <c r="J76" i="6"/>
  <c r="K76" i="6" s="1"/>
  <c r="J75" i="6"/>
  <c r="K75" i="6" s="1"/>
  <c r="J74" i="6"/>
  <c r="K74" i="6" s="1"/>
  <c r="J73" i="6"/>
  <c r="K73" i="6" s="1"/>
  <c r="J72" i="6"/>
  <c r="K72" i="6" s="1"/>
  <c r="J71" i="6"/>
  <c r="J70" i="6"/>
  <c r="J66" i="6"/>
  <c r="K66" i="6" s="1"/>
  <c r="J65" i="6"/>
  <c r="K65" i="6" s="1"/>
  <c r="J64" i="6"/>
  <c r="K64" i="6" s="1"/>
  <c r="J63" i="6"/>
  <c r="K63" i="6" s="1"/>
  <c r="J62" i="6"/>
  <c r="K62" i="6" s="1"/>
  <c r="J61" i="6"/>
  <c r="K61" i="6" s="1"/>
  <c r="J57" i="6"/>
  <c r="K57" i="6" s="1"/>
  <c r="J56" i="6"/>
  <c r="K56" i="6" s="1"/>
  <c r="J55" i="6"/>
  <c r="K55" i="6" s="1"/>
  <c r="J54" i="6"/>
  <c r="K54" i="6" s="1"/>
  <c r="J53" i="6"/>
  <c r="K53" i="6" s="1"/>
  <c r="J52" i="6"/>
  <c r="K52" i="6" s="1"/>
  <c r="J50" i="6"/>
  <c r="K50" i="6" s="1"/>
  <c r="J49" i="6"/>
  <c r="K49" i="6" s="1"/>
  <c r="J48" i="6"/>
  <c r="K48" i="6" s="1"/>
  <c r="J47" i="6"/>
  <c r="K47" i="6" s="1"/>
  <c r="J46" i="6"/>
  <c r="K46" i="6" s="1"/>
  <c r="J45" i="6"/>
  <c r="K45" i="6" s="1"/>
  <c r="J44" i="6"/>
  <c r="K44" i="6" s="1"/>
  <c r="J43" i="6"/>
  <c r="K43" i="6" s="1"/>
  <c r="J42" i="6"/>
  <c r="K42" i="6" s="1"/>
  <c r="J41" i="6"/>
  <c r="K41" i="6" s="1"/>
  <c r="J40" i="6"/>
  <c r="K40" i="6" s="1"/>
  <c r="J39" i="6"/>
  <c r="K39" i="6" s="1"/>
  <c r="J38" i="6"/>
  <c r="K38" i="6" s="1"/>
  <c r="J37" i="6"/>
  <c r="K37" i="6" s="1"/>
  <c r="J36" i="6"/>
  <c r="K36" i="6" s="1"/>
  <c r="J35" i="6"/>
  <c r="J34" i="6"/>
  <c r="K34" i="6" s="1"/>
  <c r="J33" i="6"/>
  <c r="K33" i="6" s="1"/>
  <c r="J32" i="6"/>
  <c r="K32" i="6" s="1"/>
  <c r="J31" i="6"/>
  <c r="K31" i="6" s="1"/>
  <c r="J30" i="6"/>
  <c r="K30" i="6" s="1"/>
  <c r="J28" i="6"/>
  <c r="K28" i="6" s="1"/>
  <c r="J27" i="6"/>
  <c r="K27" i="6" s="1"/>
  <c r="J26" i="6"/>
  <c r="J25" i="6"/>
  <c r="K25" i="6" s="1"/>
  <c r="J24" i="6"/>
  <c r="K24" i="6" s="1"/>
  <c r="J23" i="6"/>
  <c r="K23" i="6" s="1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J16" i="6"/>
  <c r="K16" i="6" s="1"/>
  <c r="J15" i="6"/>
  <c r="K15" i="6" s="1"/>
  <c r="J14" i="6"/>
  <c r="K14" i="6" s="1"/>
  <c r="J13" i="6"/>
  <c r="K13" i="6" s="1"/>
  <c r="J12" i="6"/>
  <c r="K12" i="6" s="1"/>
  <c r="J11" i="6"/>
  <c r="K11" i="6" s="1"/>
  <c r="J10" i="6"/>
  <c r="K10" i="6" s="1"/>
  <c r="J9" i="6"/>
  <c r="K9" i="6" s="1"/>
  <c r="J8" i="6"/>
  <c r="K8" i="6" s="1"/>
  <c r="J7" i="6"/>
  <c r="K7" i="6" s="1"/>
  <c r="J6" i="6"/>
  <c r="J5" i="6"/>
  <c r="J92" i="4"/>
  <c r="K92" i="4" s="1"/>
  <c r="J88" i="4"/>
  <c r="K88" i="4" s="1"/>
  <c r="J87" i="4"/>
  <c r="K87" i="4" s="1"/>
  <c r="J86" i="4"/>
  <c r="K86" i="4" s="1"/>
  <c r="J85" i="4"/>
  <c r="K85" i="4" s="1"/>
  <c r="J84" i="4"/>
  <c r="K84" i="4" s="1"/>
  <c r="J83" i="4"/>
  <c r="K83" i="4" s="1"/>
  <c r="J82" i="4"/>
  <c r="K82" i="4" s="1"/>
  <c r="J81" i="4"/>
  <c r="K81" i="4" s="1"/>
  <c r="J80" i="4"/>
  <c r="K80" i="4" s="1"/>
  <c r="J79" i="4"/>
  <c r="K79" i="4" s="1"/>
  <c r="J78" i="4"/>
  <c r="K78" i="4" s="1"/>
  <c r="J77" i="4"/>
  <c r="K77" i="4" s="1"/>
  <c r="J76" i="4"/>
  <c r="K76" i="4" s="1"/>
  <c r="J75" i="4"/>
  <c r="K75" i="4" s="1"/>
  <c r="J74" i="4"/>
  <c r="K74" i="4" s="1"/>
  <c r="J73" i="4"/>
  <c r="K73" i="4" s="1"/>
  <c r="J72" i="4"/>
  <c r="K72" i="4" s="1"/>
  <c r="J71" i="4"/>
  <c r="K71" i="4" s="1"/>
  <c r="J70" i="4"/>
  <c r="K70" i="4" s="1"/>
  <c r="J69" i="4"/>
  <c r="K69" i="4" s="1"/>
  <c r="J68" i="4"/>
  <c r="K68" i="4" s="1"/>
  <c r="J67" i="4"/>
  <c r="K67" i="4" s="1"/>
  <c r="J66" i="4"/>
  <c r="K66" i="4" s="1"/>
  <c r="J65" i="4"/>
  <c r="K65" i="4" s="1"/>
  <c r="J64" i="4"/>
  <c r="K64" i="4" s="1"/>
  <c r="J63" i="4"/>
  <c r="K63" i="4" s="1"/>
  <c r="J62" i="4"/>
  <c r="K62" i="4" s="1"/>
  <c r="J61" i="4"/>
  <c r="K61" i="4" s="1"/>
  <c r="J60" i="4"/>
  <c r="K60" i="4" s="1"/>
  <c r="J59" i="4"/>
  <c r="K59" i="4" s="1"/>
  <c r="J58" i="4"/>
  <c r="K58" i="4" s="1"/>
  <c r="J57" i="4"/>
  <c r="K57" i="4" s="1"/>
  <c r="J56" i="4"/>
  <c r="K56" i="4" s="1"/>
  <c r="J55" i="4"/>
  <c r="K55" i="4" s="1"/>
  <c r="J54" i="4"/>
  <c r="K54" i="4" s="1"/>
  <c r="J53" i="4"/>
  <c r="K53" i="4" s="1"/>
  <c r="J52" i="4"/>
  <c r="K52" i="4" s="1"/>
  <c r="J51" i="4"/>
  <c r="K51" i="4" s="1"/>
  <c r="J50" i="4"/>
  <c r="K50" i="4" s="1"/>
  <c r="J49" i="4"/>
  <c r="K49" i="4" s="1"/>
  <c r="J48" i="4"/>
  <c r="K48" i="4" s="1"/>
  <c r="J47" i="4"/>
  <c r="K47" i="4" s="1"/>
  <c r="J46" i="4"/>
  <c r="K46" i="4" s="1"/>
  <c r="J45" i="4"/>
  <c r="K45" i="4" s="1"/>
  <c r="J44" i="4"/>
  <c r="K44" i="4" s="1"/>
  <c r="J43" i="4"/>
  <c r="J42" i="4"/>
  <c r="K42" i="4" s="1"/>
  <c r="J38" i="4"/>
  <c r="K38" i="4" s="1"/>
  <c r="J37" i="4"/>
  <c r="K37" i="4" s="1"/>
  <c r="J36" i="4"/>
  <c r="K36" i="4" s="1"/>
  <c r="J35" i="4"/>
  <c r="K35" i="4" s="1"/>
  <c r="J34" i="4"/>
  <c r="K34" i="4" s="1"/>
  <c r="J33" i="4"/>
  <c r="K33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J10" i="4"/>
  <c r="K10" i="4" s="1"/>
  <c r="J9" i="4"/>
  <c r="K9" i="4" s="1"/>
  <c r="J8" i="4"/>
  <c r="K8" i="4" s="1"/>
  <c r="J7" i="4"/>
  <c r="K7" i="4" s="1"/>
  <c r="J6" i="4"/>
  <c r="K6" i="4" s="1"/>
  <c r="J5" i="4"/>
  <c r="K5" i="4" s="1"/>
  <c r="J34" i="3"/>
  <c r="K34" i="3" s="1"/>
  <c r="J33" i="3"/>
  <c r="K33" i="3" s="1"/>
  <c r="J32" i="3"/>
  <c r="J31" i="3"/>
  <c r="K31" i="3" s="1"/>
  <c r="J30" i="3"/>
  <c r="K30" i="3" s="1"/>
  <c r="J29" i="3"/>
  <c r="K29" i="3" s="1"/>
  <c r="J28" i="3"/>
  <c r="J27" i="3"/>
  <c r="K27" i="3" s="1"/>
  <c r="J26" i="3"/>
  <c r="K26" i="3" s="1"/>
  <c r="J25" i="3"/>
  <c r="K25" i="3" s="1"/>
  <c r="J24" i="3"/>
  <c r="J23" i="3"/>
  <c r="J35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0" i="3"/>
  <c r="J9" i="3"/>
  <c r="K9" i="3" s="1"/>
  <c r="J8" i="3"/>
  <c r="K8" i="3" s="1"/>
  <c r="J7" i="3"/>
  <c r="K7" i="3" s="1"/>
  <c r="J6" i="3"/>
  <c r="J5" i="3"/>
  <c r="K5" i="3" s="1"/>
  <c r="J90" i="1"/>
  <c r="K90" i="1" s="1"/>
  <c r="J88" i="1"/>
  <c r="K88" i="1" s="1"/>
  <c r="J87" i="1"/>
  <c r="K87" i="1" s="1"/>
  <c r="J86" i="1"/>
  <c r="K86" i="1" s="1"/>
  <c r="J85" i="1"/>
  <c r="K85" i="1" s="1"/>
  <c r="J84" i="1"/>
  <c r="J83" i="1"/>
  <c r="K83" i="1" s="1"/>
  <c r="J82" i="1"/>
  <c r="K82" i="1" s="1"/>
  <c r="J81" i="1"/>
  <c r="J80" i="1"/>
  <c r="K80" i="1" s="1"/>
  <c r="J79" i="1"/>
  <c r="K79" i="1" s="1"/>
  <c r="J78" i="1"/>
  <c r="K78" i="1" s="1"/>
  <c r="J77" i="1"/>
  <c r="K77" i="1" s="1"/>
  <c r="J76" i="1"/>
  <c r="J75" i="1"/>
  <c r="K75" i="1" s="1"/>
  <c r="J74" i="1"/>
  <c r="K74" i="1" s="1"/>
  <c r="J73" i="1"/>
  <c r="J72" i="1"/>
  <c r="K72" i="1" s="1"/>
  <c r="J71" i="1"/>
  <c r="K71" i="1" s="1"/>
  <c r="J70" i="1"/>
  <c r="K70" i="1" s="1"/>
  <c r="J69" i="1"/>
  <c r="K69" i="1" s="1"/>
  <c r="J68" i="1"/>
  <c r="J67" i="1"/>
  <c r="K67" i="1" s="1"/>
  <c r="J66" i="1"/>
  <c r="K66" i="1" s="1"/>
  <c r="J65" i="1"/>
  <c r="J64" i="1"/>
  <c r="K64" i="1" s="1"/>
  <c r="J63" i="1"/>
  <c r="K63" i="1" s="1"/>
  <c r="J62" i="1"/>
  <c r="K62" i="1" s="1"/>
  <c r="J61" i="1"/>
  <c r="K61" i="1" s="1"/>
  <c r="J60" i="1"/>
  <c r="J59" i="1"/>
  <c r="K59" i="1" s="1"/>
  <c r="J58" i="1"/>
  <c r="K58" i="1" s="1"/>
  <c r="J57" i="1"/>
  <c r="J56" i="1"/>
  <c r="K56" i="1" s="1"/>
  <c r="J55" i="1"/>
  <c r="K55" i="1" s="1"/>
  <c r="J54" i="1"/>
  <c r="K54" i="1" s="1"/>
  <c r="J53" i="1"/>
  <c r="K53" i="1" s="1"/>
  <c r="J52" i="1"/>
  <c r="J51" i="1"/>
  <c r="K51" i="1" s="1"/>
  <c r="J50" i="1"/>
  <c r="K50" i="1" s="1"/>
  <c r="J49" i="1"/>
  <c r="J48" i="1"/>
  <c r="K48" i="1" s="1"/>
  <c r="J47" i="1"/>
  <c r="K47" i="1" s="1"/>
  <c r="J46" i="1"/>
  <c r="K46" i="1" s="1"/>
  <c r="J45" i="1"/>
  <c r="K45" i="1" s="1"/>
  <c r="J41" i="1"/>
  <c r="K41" i="1" s="1"/>
  <c r="J40" i="1"/>
  <c r="K40" i="1" s="1"/>
  <c r="J39" i="1"/>
  <c r="K39" i="1" s="1"/>
  <c r="J38" i="1"/>
  <c r="J37" i="1"/>
  <c r="K37" i="1" s="1"/>
  <c r="J36" i="1"/>
  <c r="K36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6" i="1"/>
  <c r="K16" i="1" s="1"/>
  <c r="J15" i="1"/>
  <c r="J14" i="1"/>
  <c r="K14" i="1" s="1"/>
  <c r="J13" i="1"/>
  <c r="K13" i="1" s="1"/>
  <c r="J12" i="1"/>
  <c r="J11" i="1"/>
  <c r="K11" i="1" s="1"/>
  <c r="J10" i="1"/>
  <c r="K10" i="1" s="1"/>
  <c r="J9" i="1"/>
  <c r="K9" i="1" s="1"/>
  <c r="J8" i="1"/>
  <c r="K8" i="1" s="1"/>
  <c r="J7" i="1"/>
  <c r="J6" i="1"/>
  <c r="K6" i="1" s="1"/>
  <c r="J170" i="9"/>
  <c r="J171" i="9" s="1"/>
  <c r="K171" i="9" s="1"/>
  <c r="J159" i="9"/>
  <c r="K159" i="9" s="1"/>
  <c r="J158" i="9"/>
  <c r="K158" i="9" s="1"/>
  <c r="J157" i="9"/>
  <c r="K157" i="9" s="1"/>
  <c r="J156" i="9"/>
  <c r="J155" i="9"/>
  <c r="K155" i="9" s="1"/>
  <c r="J154" i="9"/>
  <c r="K154" i="9" s="1"/>
  <c r="J153" i="9"/>
  <c r="K153" i="9" s="1"/>
  <c r="J152" i="9"/>
  <c r="J151" i="9"/>
  <c r="K151" i="9" s="1"/>
  <c r="J150" i="9"/>
  <c r="K150" i="9" s="1"/>
  <c r="J149" i="9"/>
  <c r="K149" i="9" s="1"/>
  <c r="J148" i="9"/>
  <c r="J147" i="9"/>
  <c r="K147" i="9" s="1"/>
  <c r="J146" i="9"/>
  <c r="K146" i="9" s="1"/>
  <c r="J145" i="9"/>
  <c r="K145" i="9" s="1"/>
  <c r="J144" i="9"/>
  <c r="J143" i="9"/>
  <c r="K143" i="9" s="1"/>
  <c r="J142" i="9"/>
  <c r="K142" i="9" s="1"/>
  <c r="J141" i="9"/>
  <c r="K141" i="9" s="1"/>
  <c r="J140" i="9"/>
  <c r="J139" i="9"/>
  <c r="K139" i="9" s="1"/>
  <c r="J138" i="9"/>
  <c r="K138" i="9" s="1"/>
  <c r="J137" i="9"/>
  <c r="K137" i="9" s="1"/>
  <c r="J136" i="9"/>
  <c r="J135" i="9"/>
  <c r="K135" i="9" s="1"/>
  <c r="J134" i="9"/>
  <c r="K134" i="9" s="1"/>
  <c r="J133" i="9"/>
  <c r="K133" i="9" s="1"/>
  <c r="J132" i="9"/>
  <c r="J131" i="9"/>
  <c r="K131" i="9" s="1"/>
  <c r="J130" i="9"/>
  <c r="K130" i="9" s="1"/>
  <c r="J129" i="9"/>
  <c r="K129" i="9" s="1"/>
  <c r="J128" i="9"/>
  <c r="J127" i="9"/>
  <c r="K127" i="9" s="1"/>
  <c r="J126" i="9"/>
  <c r="K126" i="9" s="1"/>
  <c r="J125" i="9"/>
  <c r="K125" i="9" s="1"/>
  <c r="J124" i="9"/>
  <c r="J123" i="9"/>
  <c r="K123" i="9" s="1"/>
  <c r="J122" i="9"/>
  <c r="K122" i="9" s="1"/>
  <c r="J121" i="9"/>
  <c r="K121" i="9" s="1"/>
  <c r="J120" i="9"/>
  <c r="J119" i="9"/>
  <c r="K119" i="9" s="1"/>
  <c r="J118" i="9"/>
  <c r="K118" i="9" s="1"/>
  <c r="J117" i="9"/>
  <c r="K117" i="9" s="1"/>
  <c r="J116" i="9"/>
  <c r="J115" i="9"/>
  <c r="K115" i="9" s="1"/>
  <c r="J114" i="9"/>
  <c r="K114" i="9" s="1"/>
  <c r="J113" i="9"/>
  <c r="K113" i="9" s="1"/>
  <c r="J112" i="9"/>
  <c r="J108" i="9"/>
  <c r="K108" i="9" s="1"/>
  <c r="J107" i="9"/>
  <c r="K107" i="9" s="1"/>
  <c r="J106" i="9"/>
  <c r="K106" i="9" s="1"/>
  <c r="J105" i="9"/>
  <c r="J104" i="9"/>
  <c r="K104" i="9" s="1"/>
  <c r="J103" i="9"/>
  <c r="K103" i="9" s="1"/>
  <c r="J102" i="9"/>
  <c r="K102" i="9" s="1"/>
  <c r="J98" i="9"/>
  <c r="K98" i="9" s="1"/>
  <c r="J97" i="9"/>
  <c r="K97" i="9" s="1"/>
  <c r="J96" i="9"/>
  <c r="K96" i="9" s="1"/>
  <c r="J95" i="9"/>
  <c r="K95" i="9" s="1"/>
  <c r="J94" i="9"/>
  <c r="K94" i="9" s="1"/>
  <c r="J93" i="9"/>
  <c r="K93" i="9" s="1"/>
  <c r="J92" i="9"/>
  <c r="K92" i="9" s="1"/>
  <c r="J90" i="9"/>
  <c r="K90" i="9" s="1"/>
  <c r="J89" i="9"/>
  <c r="J88" i="9"/>
  <c r="K88" i="9" s="1"/>
  <c r="J87" i="9"/>
  <c r="K87" i="9" s="1"/>
  <c r="J86" i="9"/>
  <c r="K86" i="9" s="1"/>
  <c r="J85" i="9"/>
  <c r="J84" i="9"/>
  <c r="K84" i="9" s="1"/>
  <c r="J83" i="9"/>
  <c r="K83" i="9" s="1"/>
  <c r="J82" i="9"/>
  <c r="K82" i="9" s="1"/>
  <c r="J81" i="9"/>
  <c r="J80" i="9"/>
  <c r="K80" i="9" s="1"/>
  <c r="J79" i="9"/>
  <c r="K79" i="9" s="1"/>
  <c r="J78" i="9"/>
  <c r="K78" i="9" s="1"/>
  <c r="J77" i="9"/>
  <c r="J76" i="9"/>
  <c r="K76" i="9" s="1"/>
  <c r="J75" i="9"/>
  <c r="K75" i="9" s="1"/>
  <c r="J74" i="9"/>
  <c r="K74" i="9" s="1"/>
  <c r="J73" i="9"/>
  <c r="J72" i="9"/>
  <c r="K72" i="9" s="1"/>
  <c r="J71" i="9"/>
  <c r="K71" i="9" s="1"/>
  <c r="J70" i="9"/>
  <c r="K70" i="9" s="1"/>
  <c r="J69" i="9"/>
  <c r="J68" i="9"/>
  <c r="K68" i="9" s="1"/>
  <c r="J67" i="9"/>
  <c r="K67" i="9" s="1"/>
  <c r="J66" i="9"/>
  <c r="K66" i="9" s="1"/>
  <c r="J64" i="9"/>
  <c r="K64" i="9" s="1"/>
  <c r="J63" i="9"/>
  <c r="K63" i="9" s="1"/>
  <c r="J62" i="9"/>
  <c r="K62" i="9" s="1"/>
  <c r="J61" i="9"/>
  <c r="K61" i="9" s="1"/>
  <c r="J60" i="9"/>
  <c r="K60" i="9" s="1"/>
  <c r="J59" i="9"/>
  <c r="K59" i="9" s="1"/>
  <c r="J58" i="9"/>
  <c r="K58" i="9" s="1"/>
  <c r="J57" i="9"/>
  <c r="K57" i="9" s="1"/>
  <c r="J56" i="9"/>
  <c r="K56" i="9" s="1"/>
  <c r="J55" i="9"/>
  <c r="K55" i="9" s="1"/>
  <c r="J54" i="9"/>
  <c r="K54" i="9" s="1"/>
  <c r="J53" i="9"/>
  <c r="K53" i="9" s="1"/>
  <c r="J52" i="9"/>
  <c r="K52" i="9" s="1"/>
  <c r="J51" i="9"/>
  <c r="K51" i="9" s="1"/>
  <c r="J50" i="9"/>
  <c r="K50" i="9" s="1"/>
  <c r="J49" i="9"/>
  <c r="K49" i="9" s="1"/>
  <c r="J48" i="9"/>
  <c r="K48" i="9" s="1"/>
  <c r="J47" i="9"/>
  <c r="K47" i="9" s="1"/>
  <c r="J46" i="9"/>
  <c r="K46" i="9" s="1"/>
  <c r="J45" i="9"/>
  <c r="K45" i="9" s="1"/>
  <c r="J44" i="9"/>
  <c r="K44" i="9" s="1"/>
  <c r="J43" i="9"/>
  <c r="K43" i="9" s="1"/>
  <c r="J42" i="9"/>
  <c r="K42" i="9" s="1"/>
  <c r="J41" i="9"/>
  <c r="K41" i="9" s="1"/>
  <c r="J40" i="9"/>
  <c r="K40" i="9" s="1"/>
  <c r="J38" i="9"/>
  <c r="K38" i="9" s="1"/>
  <c r="J37" i="9"/>
  <c r="K37" i="9" s="1"/>
  <c r="J36" i="9"/>
  <c r="K36" i="9" s="1"/>
  <c r="J35" i="9"/>
  <c r="K35" i="9" s="1"/>
  <c r="J34" i="9"/>
  <c r="K34" i="9" s="1"/>
  <c r="J33" i="9"/>
  <c r="J32" i="9"/>
  <c r="K32" i="9" s="1"/>
  <c r="J31" i="9"/>
  <c r="J30" i="9"/>
  <c r="K30" i="9" s="1"/>
  <c r="J29" i="9"/>
  <c r="K29" i="9" s="1"/>
  <c r="J28" i="9"/>
  <c r="K28" i="9" s="1"/>
  <c r="J27" i="9"/>
  <c r="K27" i="9" s="1"/>
  <c r="J26" i="9"/>
  <c r="K26" i="9" s="1"/>
  <c r="J25" i="9"/>
  <c r="J24" i="9"/>
  <c r="K24" i="9" s="1"/>
  <c r="J23" i="9"/>
  <c r="J22" i="9"/>
  <c r="K22" i="9" s="1"/>
  <c r="J21" i="9"/>
  <c r="K21" i="9" s="1"/>
  <c r="J20" i="9"/>
  <c r="K20" i="9" s="1"/>
  <c r="J19" i="9"/>
  <c r="K19" i="9" s="1"/>
  <c r="J18" i="9"/>
  <c r="K18" i="9" s="1"/>
  <c r="J17" i="9"/>
  <c r="J16" i="9"/>
  <c r="K16" i="9" s="1"/>
  <c r="J15" i="9"/>
  <c r="J14" i="9"/>
  <c r="K14" i="9" s="1"/>
  <c r="J13" i="9"/>
  <c r="K13" i="9" s="1"/>
  <c r="J12" i="9"/>
  <c r="K12" i="9" s="1"/>
  <c r="J11" i="9"/>
  <c r="K11" i="9" s="1"/>
  <c r="J10" i="9"/>
  <c r="K10" i="9" s="1"/>
  <c r="J9" i="9"/>
  <c r="J8" i="9"/>
  <c r="K8" i="9" s="1"/>
  <c r="J7" i="9"/>
  <c r="J6" i="9"/>
  <c r="K6" i="9" s="1"/>
  <c r="J5" i="9"/>
  <c r="K5" i="9" s="1"/>
  <c r="J99" i="9"/>
  <c r="K99" i="9" s="1"/>
  <c r="J71" i="8" l="1"/>
  <c r="K71" i="8" s="1"/>
  <c r="J28" i="8"/>
  <c r="K28" i="8" s="1"/>
  <c r="J50" i="8"/>
  <c r="K50" i="8" s="1"/>
  <c r="J71" i="7"/>
  <c r="K71" i="7" s="1"/>
  <c r="J28" i="7"/>
  <c r="K28" i="7" s="1"/>
  <c r="J57" i="7"/>
  <c r="J59" i="7" s="1"/>
  <c r="K59" i="7" s="1"/>
  <c r="K35" i="3"/>
  <c r="J11" i="3"/>
  <c r="J20" i="3"/>
  <c r="K23" i="3"/>
  <c r="J42" i="1"/>
  <c r="J44" i="1" s="1"/>
  <c r="K44" i="1" s="1"/>
  <c r="J39" i="9"/>
  <c r="K39" i="9" s="1"/>
  <c r="J109" i="9"/>
  <c r="K109" i="9" s="1"/>
  <c r="J65" i="9"/>
  <c r="K65" i="9" s="1"/>
  <c r="J89" i="4"/>
  <c r="K89" i="4" s="1"/>
  <c r="J32" i="4"/>
  <c r="K32" i="4" s="1"/>
  <c r="J93" i="4"/>
  <c r="J64" i="5"/>
  <c r="J66" i="5" s="1"/>
  <c r="K66" i="5" s="1"/>
  <c r="J28" i="5"/>
  <c r="K28" i="5" s="1"/>
  <c r="J33" i="2"/>
  <c r="K33" i="2" s="1"/>
  <c r="K6" i="8"/>
  <c r="J57" i="8"/>
  <c r="K57" i="7"/>
  <c r="K51" i="7"/>
  <c r="J50" i="7"/>
  <c r="K50" i="7" s="1"/>
  <c r="K5" i="7"/>
  <c r="J29" i="6"/>
  <c r="K29" i="6" s="1"/>
  <c r="J101" i="6"/>
  <c r="K101" i="6" s="1"/>
  <c r="K5" i="6"/>
  <c r="J89" i="1"/>
  <c r="K89" i="1" s="1"/>
  <c r="J35" i="1"/>
  <c r="K35" i="1" s="1"/>
  <c r="K42" i="1"/>
  <c r="J101" i="9"/>
  <c r="K101" i="9" s="1"/>
  <c r="J111" i="9"/>
  <c r="K111" i="9" s="1"/>
  <c r="K170" i="9"/>
  <c r="J160" i="9"/>
  <c r="K160" i="9" s="1"/>
  <c r="J91" i="9"/>
  <c r="K91" i="9" s="1"/>
  <c r="J39" i="4"/>
  <c r="K39" i="4" s="1"/>
  <c r="K5" i="2"/>
  <c r="J67" i="2"/>
  <c r="K67" i="2" s="1"/>
  <c r="K79" i="8"/>
  <c r="K109" i="6"/>
  <c r="K71" i="6"/>
  <c r="J67" i="6"/>
  <c r="J58" i="6"/>
  <c r="J51" i="6"/>
  <c r="K51" i="6" s="1"/>
  <c r="J92" i="1"/>
  <c r="K93" i="4"/>
  <c r="J41" i="4"/>
  <c r="K41" i="4" s="1"/>
  <c r="K43" i="4"/>
  <c r="J73" i="5"/>
  <c r="K73" i="5" s="1"/>
  <c r="K68" i="5"/>
  <c r="J121" i="5"/>
  <c r="K121" i="5" s="1"/>
  <c r="K60" i="2"/>
  <c r="J76" i="2"/>
  <c r="J78" i="2" s="1"/>
  <c r="K78" i="2" s="1"/>
  <c r="J59" i="2"/>
  <c r="K59" i="2" s="1"/>
  <c r="J120" i="2"/>
  <c r="K120" i="2" s="1"/>
  <c r="J133" i="2"/>
  <c r="K133" i="2" s="1"/>
  <c r="K76" i="2"/>
  <c r="K36" i="2"/>
  <c r="J56" i="5"/>
  <c r="K56" i="5" s="1"/>
  <c r="K76" i="5"/>
  <c r="K83" i="7" l="1"/>
  <c r="K20" i="3"/>
  <c r="J22" i="3"/>
  <c r="K11" i="3"/>
  <c r="J13" i="3"/>
  <c r="K13" i="3" s="1"/>
  <c r="K175" i="9"/>
  <c r="K64" i="5"/>
  <c r="J69" i="2"/>
  <c r="K69" i="2" s="1"/>
  <c r="K137" i="2" s="1"/>
  <c r="K57" i="8"/>
  <c r="J59" i="8"/>
  <c r="J80" i="7"/>
  <c r="J82" i="7" s="1"/>
  <c r="J83" i="7" s="1"/>
  <c r="J172" i="9"/>
  <c r="J174" i="9" s="1"/>
  <c r="J175" i="9" s="1"/>
  <c r="K58" i="6"/>
  <c r="J60" i="6"/>
  <c r="K60" i="6" s="1"/>
  <c r="K67" i="6"/>
  <c r="J69" i="6"/>
  <c r="J93" i="1"/>
  <c r="J95" i="1" s="1"/>
  <c r="J96" i="1" s="1"/>
  <c r="K92" i="1"/>
  <c r="K96" i="1" s="1"/>
  <c r="K97" i="4"/>
  <c r="J94" i="4"/>
  <c r="J96" i="4" s="1"/>
  <c r="J97" i="4" s="1"/>
  <c r="J75" i="5"/>
  <c r="K75" i="5" s="1"/>
  <c r="K138" i="5" s="1"/>
  <c r="J134" i="2"/>
  <c r="J136" i="2" s="1"/>
  <c r="J137" i="2" s="1"/>
  <c r="J135" i="5"/>
  <c r="J137" i="5" s="1"/>
  <c r="J138" i="5" s="1"/>
  <c r="K22" i="3" l="1"/>
  <c r="K39" i="3" s="1"/>
  <c r="J36" i="3"/>
  <c r="J38" i="3" s="1"/>
  <c r="J39" i="3" s="1"/>
  <c r="K59" i="8"/>
  <c r="K83" i="8" s="1"/>
  <c r="J80" i="8"/>
  <c r="J82" i="8" s="1"/>
  <c r="J83" i="8" s="1"/>
  <c r="K69" i="6"/>
  <c r="K114" i="6" s="1"/>
  <c r="J111" i="6"/>
  <c r="J113" i="6" s="1"/>
  <c r="J114" i="6" s="1"/>
</calcChain>
</file>

<file path=xl/sharedStrings.xml><?xml version="1.0" encoding="utf-8"?>
<sst xmlns="http://schemas.openxmlformats.org/spreadsheetml/2006/main" count="3513" uniqueCount="562">
  <si>
    <t>项目名称</t>
  </si>
  <si>
    <t>事项</t>
  </si>
  <si>
    <t>类别</t>
  </si>
  <si>
    <t>模拟清单</t>
  </si>
  <si>
    <t>内容</t>
  </si>
  <si>
    <t>规格</t>
  </si>
  <si>
    <t>单位</t>
  </si>
  <si>
    <t>性质补充</t>
  </si>
  <si>
    <t>数量</t>
  </si>
  <si>
    <t>活动前场包装</t>
  </si>
  <si>
    <t>外围导视牌</t>
  </si>
  <si>
    <t>T型导视牌，含画面制作，双面</t>
  </si>
  <si>
    <t>0.8*1.8mH</t>
  </si>
  <si>
    <t>个</t>
  </si>
  <si>
    <t>迎宾花柱</t>
  </si>
  <si>
    <t>金属框架结构，汽车工艺烤漆，新鲜花艺花材布置，项目LOGO立体字</t>
  </si>
  <si>
    <t>0.5*0.5*1.6mH</t>
  </si>
  <si>
    <t>红毯</t>
  </si>
  <si>
    <t>一次性红毯</t>
  </si>
  <si>
    <t>1.5m*100m</t>
  </si>
  <si>
    <t>卷</t>
  </si>
  <si>
    <t>签到区包装</t>
  </si>
  <si>
    <t>结合项目调性及活动氛围，定制创意签到组景及签到形式，含签到用具等</t>
  </si>
  <si>
    <t>3.6*7m</t>
  </si>
  <si>
    <t>项</t>
  </si>
  <si>
    <t>签到台</t>
  </si>
  <si>
    <t>要求体现项目品质与氛围（需有同等价位主推与两款备选方案）</t>
  </si>
  <si>
    <t>合影组景</t>
  </si>
  <si>
    <t>主题氛围合影造型，定制项目LOGO字，情景装饰</t>
  </si>
  <si>
    <t>——</t>
  </si>
  <si>
    <t>开放仪式</t>
  </si>
  <si>
    <t>开场演绎</t>
  </si>
  <si>
    <t>专业演绎人员，含服装，含演绎道具（形式自拟，符合项目调性）</t>
  </si>
  <si>
    <t>形式自拟 要求体现项目品质与氛围（需有同等价位主推与两款备选方案）</t>
  </si>
  <si>
    <t>音响设备</t>
  </si>
  <si>
    <t>户外中型活动，专业音响设备，含音响师</t>
  </si>
  <si>
    <t>租赁</t>
  </si>
  <si>
    <t>启动仪式</t>
  </si>
  <si>
    <t>演讲ppt制作</t>
  </si>
  <si>
    <t>根据甲方需求制作相关ppt</t>
  </si>
  <si>
    <t>舞台媒体区</t>
  </si>
  <si>
    <t>需要包括LED屏幕（尺寸12*3.6m）、舞台（尺寸12*6m），媒体嘉宾座椅200张、演讲台、舞台音响设备及氛围包装（其中氛围包装形式自拟）
（甲方可根据现场尺寸调整，乙方需无条件配合）</t>
  </si>
  <si>
    <t>12*6m</t>
  </si>
  <si>
    <t>论坛、沙龙、交流会</t>
  </si>
  <si>
    <t>户内小型活动，专业音响设备，含音响师</t>
  </si>
  <si>
    <t>专家、特邀嘉宾</t>
  </si>
  <si>
    <t>国内知名经济学家、粤港澳大湾区域研究专家、行业专家、知名企业家</t>
  </si>
  <si>
    <t>人</t>
  </si>
  <si>
    <t>青年企业家、前海高精尖企业代表</t>
  </si>
  <si>
    <t>论坛舞台区</t>
  </si>
  <si>
    <t>需要包括LED屏幕（尺寸7.5*3m）、舞台（尺寸7.5*4m），座椅200张、演讲台及花艺、灯光、舞台音响设备及氛围包装（其中氛围包装形式自拟）（甲方可根据现场尺寸调整，乙方需无条件配合）</t>
  </si>
  <si>
    <t>7.5*4</t>
  </si>
  <si>
    <t>现场氛围包装</t>
  </si>
  <si>
    <t>暖场演绎</t>
  </si>
  <si>
    <t>现场互动活动</t>
  </si>
  <si>
    <t>暖场茶歇</t>
  </si>
  <si>
    <t>高级定制糕点，饮品等，含桌面布置</t>
  </si>
  <si>
    <t>份</t>
  </si>
  <si>
    <t>长条桌</t>
  </si>
  <si>
    <t>长条桌含精美桌布</t>
  </si>
  <si>
    <t>0.8*3.2mL</t>
  </si>
  <si>
    <t>张</t>
  </si>
  <si>
    <t>金片机</t>
  </si>
  <si>
    <t>氛围庆典专用金片机设备</t>
  </si>
  <si>
    <t>台</t>
  </si>
  <si>
    <t>现场花艺</t>
  </si>
  <si>
    <t>演讲台花、吧台花、签到台花</t>
  </si>
  <si>
    <t>现场导视</t>
  </si>
  <si>
    <t>人员</t>
  </si>
  <si>
    <t>主持人</t>
  </si>
  <si>
    <t>知名主持人，需含服装、含化妆（甲方可根据活动实际需求新增甲方人员搭配主持，需包含主持人服装造型）</t>
  </si>
  <si>
    <t>名</t>
  </si>
  <si>
    <t>模特礼仪</t>
  </si>
  <si>
    <t>身高1.78M，专业模特礼仪人员，含服装，含化妆（需样板房摆拍）</t>
  </si>
  <si>
    <t>灯光师</t>
  </si>
  <si>
    <t>专业灯光师</t>
  </si>
  <si>
    <t>摄影师</t>
  </si>
  <si>
    <t>专业摄影师，含器械（含云上传、图片直播、即时打印设备）</t>
  </si>
  <si>
    <t>摄像师</t>
  </si>
  <si>
    <t>专业摄像师，含器械（含15S小视频制作）</t>
  </si>
  <si>
    <t>茶歇糕点师傅</t>
  </si>
  <si>
    <t>具备花式切水果、摆盘等专业师傅，含服装</t>
  </si>
  <si>
    <t>服务员</t>
  </si>
  <si>
    <t>专业酒店级服务员，含服装</t>
  </si>
  <si>
    <t>其它</t>
  </si>
  <si>
    <t>媒体费用</t>
  </si>
  <si>
    <t>1000元/家，预计100家媒体费用</t>
  </si>
  <si>
    <t>家</t>
  </si>
  <si>
    <t>邀请函</t>
  </si>
  <si>
    <t>H5邀请函设计、预告小视频、电子倒计时海报、纸质邀请函30张</t>
  </si>
  <si>
    <t>伴手礼</t>
  </si>
  <si>
    <t>单价在250元/份的精致礼品，最终以双方协商为准</t>
  </si>
  <si>
    <t>小型物料</t>
  </si>
  <si>
    <t>对讲机、手举牌、麦牌、讲义夹等</t>
  </si>
  <si>
    <t>舞台区</t>
  </si>
  <si>
    <t>需要包括LED屏幕（尺寸7.5*3m）、舞台（尺寸7.5*4m），座椅150张、演讲台及花艺、灯光、舞台音响设备及氛围包装（其中氛围包装形式自拟）（甲方可根据现场尺寸调整，乙方需无条件配合）</t>
  </si>
  <si>
    <t>高级糕点，饮品等，含桌面布置</t>
  </si>
  <si>
    <t>吧台花、签到台花</t>
  </si>
  <si>
    <t>需含服装、含化妆（甲方可根据活动实际需求新增甲方人员搭配主持，需包含主持人服装造型）</t>
  </si>
  <si>
    <t>单价在100元/份的精致礼品，最终以双方协商为准</t>
  </si>
  <si>
    <t>需要包括LED屏幕（尺寸7.5*3m）、舞台（尺寸7.5*4m），座椅100张、演讲台及花艺、灯光、舞台音响设备及氛围包装（其中氛围包装形式自拟）（甲方可根据现场尺寸调整，乙方需无条件配合）</t>
  </si>
  <si>
    <t>暖场演绎1</t>
  </si>
  <si>
    <t>暖场演绎2</t>
  </si>
  <si>
    <t>精致糕点，饮品等，含桌面布置</t>
  </si>
  <si>
    <t>1000元/家，预计80家媒体费用</t>
  </si>
  <si>
    <t>单价在80元/份的精致礼品，最终以双方协商为准</t>
  </si>
  <si>
    <t>四、拓客活动</t>
  </si>
  <si>
    <t>活动物料</t>
  </si>
  <si>
    <t>现场包装物料</t>
  </si>
  <si>
    <t>每场活动20人以内，暂定在春泉内举行</t>
  </si>
  <si>
    <t>场</t>
  </si>
  <si>
    <t>活动互动物料</t>
  </si>
  <si>
    <t>到访礼/抽奖礼品</t>
  </si>
  <si>
    <t>餐饮</t>
  </si>
  <si>
    <t>单场活动总价</t>
  </si>
  <si>
    <t>活动场次</t>
  </si>
  <si>
    <t>拓客活动小计</t>
  </si>
  <si>
    <t>五、暖场活动</t>
  </si>
  <si>
    <t>每场活动人数预计200-300人，一周两天,</t>
  </si>
  <si>
    <t>暖场活动小计</t>
  </si>
  <si>
    <t>六、现场包装</t>
  </si>
  <si>
    <t>现场外围包装</t>
  </si>
  <si>
    <t>主入口精神堡垒</t>
  </si>
  <si>
    <t>304#1.5MM厚度不锈钢金属结构，内置50*50MM方通金属框架，大理石结构，烤漆，双面，发光LOGO字，含地基混凝土加固
（甲方有权要求修改尺寸，工艺材质及造型样式）</t>
  </si>
  <si>
    <t>1.2*6mH</t>
  </si>
  <si>
    <t>主入口道闸</t>
  </si>
  <si>
    <t>智能广告道闸，含双面广告画面，200万高清摄像头，控制机箱，显示屏，补光灯，无线遥控器，地感线圈，车辆检测器
（甲方有权要求更换画面3次，质保1年）</t>
  </si>
  <si>
    <t>3.8m</t>
  </si>
  <si>
    <t>套</t>
  </si>
  <si>
    <t>岗亭</t>
  </si>
  <si>
    <t>80*80MM方通结构立柱，底座1.5MM不锈钢板，15MM钢板底座，12MM钢化玻璃，地毯，灯饰，1匹空调，整体电缆电路布置，内置配重，整体烤漆
（甲方有权要求修改尺寸，工艺材质及造型样式）</t>
  </si>
  <si>
    <t>1.8*1.8*2.6mH</t>
  </si>
  <si>
    <t>通道左右两侧道旗</t>
  </si>
  <si>
    <t>80*80MM方通结构立柱，底座1.5MM不锈钢板，10MM钢板底座，内置配重，整体烤漆，高精度喷绘双面画面
（甲方有权要求修改尺寸，工艺材质及造型样式）</t>
  </si>
  <si>
    <t>0.8*4.5mH</t>
  </si>
  <si>
    <t>通道左右两侧包装：魔方、气球等</t>
  </si>
  <si>
    <t xml:space="preserve">25*25MM方通金属框架，裱9MM夹板，高精度喷绘画面
（甲方有权要求修改尺寸，工艺材质及造型样式）
</t>
  </si>
  <si>
    <t>1.2*1.2*1.2mH</t>
  </si>
  <si>
    <t>横梁灯箱</t>
  </si>
  <si>
    <t xml:space="preserve">30*30MM方通金属框架，灯箱软膜，内置LED灯饰，含电缆电路布置
（甲方有权要求修改尺寸，工艺材质及造型样式）
</t>
  </si>
  <si>
    <t>8*1.2mH</t>
  </si>
  <si>
    <t>展示中心导视牌</t>
  </si>
  <si>
    <t>304#1.5MM厚度不锈钢金属结构，整体烤漆，双面，发光LOGO及主标文字
（甲方有权要求修改尺寸，工艺材质及造型样式，场地复原）</t>
  </si>
  <si>
    <t>0.8*3mH</t>
  </si>
  <si>
    <t>展示中心周边车库柱子包柱</t>
  </si>
  <si>
    <t>高精度喷绘双面画面
（甲方有权要求修改尺寸，工艺材质及造型样式）</t>
  </si>
  <si>
    <t>直径1000mm
高2.5m</t>
  </si>
  <si>
    <t>展示中心昭示性背景板</t>
  </si>
  <si>
    <t>铝合金桁架结构，双面框架，双面刀刮布打UV画面，四周装饰相框边条
（甲方有权要求修改尺寸，工艺材质及造型样式，更换画面2次）</t>
  </si>
  <si>
    <t>5*3mH</t>
  </si>
  <si>
    <t>展示中心周边树木包装</t>
  </si>
  <si>
    <t>树木金箔布褶皱包装
（需更换金箔布2次）</t>
  </si>
  <si>
    <t>1.2mH</t>
  </si>
  <si>
    <t>棵</t>
  </si>
  <si>
    <t>标识金属字</t>
  </si>
  <si>
    <t>拉丝不锈钢</t>
  </si>
  <si>
    <t>60*60mm</t>
  </si>
  <si>
    <t>销售工具</t>
  </si>
  <si>
    <t>价值展板</t>
  </si>
  <si>
    <t>12MM双层钢化玻璃，内置双面1440写真画面，金属底座内置10MM钢板配重，项目LOGO丝印
（甲方有权要求修改尺寸，工艺材质及造型样式）</t>
  </si>
  <si>
    <t>销售公示展板</t>
  </si>
  <si>
    <t>1.2MM不锈钢饰面烤漆，项目LOGO丝印，内置30*30MM方通框架结构，立体亚克力烤漆字，立体亚克力装饰边框，亚克力文件套夹
（甲方有权要求修改尺寸，工艺材质及造型样式，含文件过塑）</t>
  </si>
  <si>
    <t>2.4*1.8mH</t>
  </si>
  <si>
    <t>资料展架</t>
  </si>
  <si>
    <t>1.2MM不锈钢饰面烤漆，项目LOGO丝印，内置25*25MM方通框架结构，10MM钢板配重
（甲方有权要求修改尺寸，工艺材质及造型样式）</t>
  </si>
  <si>
    <t>公示文件架</t>
  </si>
  <si>
    <t>1.2MM不锈钢饰面烤漆，项目LOGO丝印，内置25*25MM方通框架结构，10MM钢板配重，含开合合页装置
（甲方有权要求修改尺寸，工艺材质及造型样式）</t>
  </si>
  <si>
    <t>0.35*0.46*1mH</t>
  </si>
  <si>
    <t>警示三角牌</t>
  </si>
  <si>
    <t>1.2MM不锈钢饰面烤漆，项目LOGO丝印，含折叠装置及拉杆
（甲方有权要求修改尺寸，工艺材质及造型样式）</t>
  </si>
  <si>
    <t>0.28*0.5mH</t>
  </si>
  <si>
    <t>小心台阶</t>
  </si>
  <si>
    <t>1.5MM拉丝不锈钢板，半腐蚀工艺，填冲黑漆
（甲方有权要求修改尺寸，工艺材质及造型样式）</t>
  </si>
  <si>
    <t>0.24*0.08mH</t>
  </si>
  <si>
    <t>名片架</t>
  </si>
  <si>
    <t xml:space="preserve">1.2MM不锈钢饰面烤漆，项目LOGO丝印三层
（甲方有权要求修改尺寸，工艺材质及造型样式）
</t>
  </si>
  <si>
    <t>0.18*0.5*0.24mH</t>
  </si>
  <si>
    <t>接待铭牌</t>
  </si>
  <si>
    <t>12MM厚度钢板激光雕刻，立体接待铭牌，含底座结构，整体烤漆
（甲方有权要求修改尺寸，工艺材质及造型样式）</t>
  </si>
  <si>
    <t>0.26*0.26mH</t>
  </si>
  <si>
    <t>销售接待台</t>
  </si>
  <si>
    <t>1.2MM不锈钢饰面烤漆，项目LOGO丝印，内置25*25MM方通框架结构
（甲方有权要求修改尺寸，工艺材质及造型样式）</t>
  </si>
  <si>
    <t>0.9*0.45*1.2mH</t>
  </si>
  <si>
    <t>警示锥</t>
  </si>
  <si>
    <t>1.2MM不锈钢饰面烤漆，项目LOGO丝印
（甲方有权要求修改尺寸，工艺材质及造型样式）</t>
  </si>
  <si>
    <t>0.35*0.35*0.5mH</t>
  </si>
  <si>
    <t>礼宾栏</t>
  </si>
  <si>
    <t>黑金高端礼宾栏，精致礼宾绳
（甲方有权要求修改材质，颜色及造型样式）</t>
  </si>
  <si>
    <t>0.3*0.3*1mH</t>
  </si>
  <si>
    <t>铁马</t>
  </si>
  <si>
    <t>1.5MM不锈钢，壁厚0.6MM，铁马，含LOGO牌及丝印
（甲方有权要求修改尺寸，工艺材质及造型样式）</t>
  </si>
  <si>
    <t>1.5*1.1mH</t>
  </si>
  <si>
    <t>垃圾桶</t>
  </si>
  <si>
    <t>涤纶夹PVC材质，热熔镶嵌LOGO定制
（甲方有权要求修改尺寸，工艺材质及造型样式）</t>
  </si>
  <si>
    <t>0.37*1.8mH</t>
  </si>
  <si>
    <t>金蛋台</t>
  </si>
  <si>
    <t>12MM夹板木结构，五层次异型造型，搭配烤漆礼物盒6个，高仿真花艺3组，含金蛋100个，金蛋锤，金片10包
（甲方有权要求修改尺寸，工艺材质及造型样式）</t>
  </si>
  <si>
    <t>2.8*1.6*18mH</t>
  </si>
  <si>
    <t>广告机</t>
  </si>
  <si>
    <t>4K分辨率，55寸液晶电视广告机，立式触摸屏，电脑版：I5+4G+128G内存，项目LOGO丝印</t>
  </si>
  <si>
    <t>0.75*1.9mH</t>
  </si>
  <si>
    <t>擦鞋机</t>
  </si>
  <si>
    <t>黑色无指纹款，含项目LOGO丝印，含擦鞋油5瓶</t>
  </si>
  <si>
    <t>0.51*1.26*0.73mH</t>
  </si>
  <si>
    <t>液晶电视机</t>
  </si>
  <si>
    <t>4K超高清，品牌液晶电视机，含电视机支架</t>
  </si>
  <si>
    <t>72寸</t>
  </si>
  <si>
    <t>地毯</t>
  </si>
  <si>
    <t>3.7*1.8mH</t>
  </si>
  <si>
    <t>展架画架相框</t>
  </si>
  <si>
    <t>纯木落地式可调节画架，木质相框
（甲方有权要求修改尺寸，工艺材质及造型样式，需含更换画面2次）</t>
  </si>
  <si>
    <t>0.9*1.6mH</t>
  </si>
  <si>
    <t>易拉宝</t>
  </si>
  <si>
    <t>高精度写真画面</t>
  </si>
  <si>
    <t>0.8*2mH</t>
  </si>
  <si>
    <t>销售龙虎榜</t>
  </si>
  <si>
    <t>10MM亚克力，背面UV彩白彩， 含可擦水性笔10支</t>
  </si>
  <si>
    <t>2.4*1.2mH</t>
  </si>
  <si>
    <t>雨伞架</t>
  </si>
  <si>
    <t>1.2MM不锈钢饰面，电镀，项目LOGO丝印，内置25*25MM方通框架结构
（甲方有权要求修改尺寸，工艺材质及造型样式）</t>
  </si>
  <si>
    <t>0.3*0.8*0.8mH</t>
  </si>
  <si>
    <t>LOGO雨伞</t>
  </si>
  <si>
    <t>加厚款定制直柄雨伞，含四周LOGO及项目价值点电话号码丝印
（甲方有权要求打样颜色及LOGO）</t>
  </si>
  <si>
    <t>1.2*1.2mH</t>
  </si>
  <si>
    <t>把</t>
  </si>
  <si>
    <t>LOGO鞋套</t>
  </si>
  <si>
    <t>布艺鞋套，刺绣LOGO</t>
  </si>
  <si>
    <t>双</t>
  </si>
  <si>
    <t>鞋套收纳筐与皮质座椅</t>
  </si>
  <si>
    <t>藤编鞋套收纳筐，含已使用和未使用标识牌，皮质座椅2张</t>
  </si>
  <si>
    <t>样板房导视牌</t>
  </si>
  <si>
    <t>1.2MM不锈钢饰面烤漆，项目LOGO丝印，内置30*30MM方通框架结构，立体亚克力烤漆字
（甲方有权要求修改尺寸，工艺材质及造型样式）</t>
  </si>
  <si>
    <t>0.5*1.8mH</t>
  </si>
  <si>
    <t>树木吊牌</t>
  </si>
  <si>
    <t>304#1.5MM厚度不锈钢金属结构，含丝印项目LOGO
（甲方有权要求修改尺寸，工艺材质及造型样式）</t>
  </si>
  <si>
    <t>0.26*0.26m</t>
  </si>
  <si>
    <t>园林花草温馨提示牌</t>
  </si>
  <si>
    <t>0.6*0.33*0.7mH</t>
  </si>
  <si>
    <t>样板房户型牌</t>
  </si>
  <si>
    <t>1.5MM拉丝不锈钢板，半腐蚀工艺，填冲黑漆，四周15*15MM立体边框
（甲方有权要求修改尺寸，工艺材质及造型样式）</t>
  </si>
  <si>
    <t>0.3*0.56mH</t>
  </si>
  <si>
    <t>样板房交付标准牌</t>
  </si>
  <si>
    <t>样板房请勿提示牌</t>
  </si>
  <si>
    <t>1.5MM拉丝不锈钢，半腐蚀工艺，填冲黑漆，立式三角形（甲方有权要求修改尺寸，工艺材质及造型样式）</t>
  </si>
  <si>
    <t>260*150MM(H)</t>
  </si>
  <si>
    <t>玻璃防撞条</t>
  </si>
  <si>
    <t>磨砂UV防撞条，所有展示中心及样板房玻璃门窗</t>
  </si>
  <si>
    <t>交楼标准贴</t>
  </si>
  <si>
    <t>定制设计交楼标准与非交楼标准贴（需可移后续好清理材质）</t>
  </si>
  <si>
    <t>0.26*0.15m</t>
  </si>
  <si>
    <t>看楼通道地毯</t>
  </si>
  <si>
    <t>加厚圈绒地毯
（甲方有权要求修改尺寸，工艺材质及颜色）</t>
  </si>
  <si>
    <t>㎡</t>
  </si>
  <si>
    <t>看房车</t>
  </si>
  <si>
    <t>电动看房车，三排座椅，锂电池，电池需保修3年，项目LOGO丝印                                           （甲方有权要求修改车辆颜色）固定价项 4.3万/辆</t>
  </si>
  <si>
    <t>1540*4900*2000MM(H)</t>
  </si>
  <si>
    <t>辆</t>
  </si>
  <si>
    <t>手机储物柜</t>
  </si>
  <si>
    <t>金属材质，烤漆，手机充电款，60门
（甲方有权要求修改尺寸，颜色，工艺材质及造型样式）</t>
  </si>
  <si>
    <t>0.3*0.95*1.82mH</t>
  </si>
  <si>
    <t>其他</t>
  </si>
  <si>
    <t>物料运输费</t>
  </si>
  <si>
    <t>常规小型物料运输费（除首次现场包装外额外包装物料运输费）</t>
  </si>
  <si>
    <t>趟</t>
  </si>
  <si>
    <t>现场包装小计</t>
  </si>
  <si>
    <t>七、宣传推广</t>
  </si>
  <si>
    <t>自媒体大V</t>
  </si>
  <si>
    <t>宣传推广小计</t>
  </si>
  <si>
    <t>合计（不含税）</t>
  </si>
  <si>
    <t>税点</t>
  </si>
  <si>
    <t>税额</t>
  </si>
  <si>
    <t>总价（含税）</t>
  </si>
  <si>
    <t>活动主题：</t>
  </si>
  <si>
    <t>大湾区人才交流会暨深铁赤湾项目展示区开放活动</t>
  </si>
  <si>
    <t>活动前邀请函</t>
  </si>
  <si>
    <t>H5邀请函设计</t>
  </si>
  <si>
    <t>定制电子邀请函</t>
  </si>
  <si>
    <t>预告小视频</t>
  </si>
  <si>
    <t>电子倒计时海报</t>
  </si>
  <si>
    <t>电子倒计时海报设计</t>
  </si>
  <si>
    <t>T型立体木板造型，裱进口UV画面，规格：0.8*1.8M（地面入口+停车场电梯入口） 
（甲方可根据现场尺寸调整，乙方需无条件配合）</t>
  </si>
  <si>
    <t>前广场主背景</t>
  </si>
  <si>
    <t>铝合金桁架结构，进口550黑底高清精布
（甲方可根据现场尺寸调整，乙方需无条件配合）</t>
  </si>
  <si>
    <t>6*3mH</t>
  </si>
  <si>
    <t>活动专业音响设备，含音响师</t>
  </si>
  <si>
    <t>需要包括LED屏幕（尺寸7*3m）、舞台（尺寸7.5*4m），媒体嘉宾座椅100张、演讲台、舞台音响设备及氛围包装（其中氛围包装形式自拟）
（甲方可根据现场尺寸调整，乙方需无条件配合）</t>
  </si>
  <si>
    <t>7.5*4m</t>
  </si>
  <si>
    <t>论坛桌椅</t>
  </si>
  <si>
    <t>沙发</t>
  </si>
  <si>
    <t>论坛白色沙发</t>
  </si>
  <si>
    <t>茶几</t>
  </si>
  <si>
    <t>茶几及花艺、台卡等氛围布置</t>
  </si>
  <si>
    <t>茶歇桌</t>
  </si>
  <si>
    <t>知名主持人，需含服装</t>
  </si>
  <si>
    <t>主讲嘉宾</t>
  </si>
  <si>
    <t>地产行业领袖/大咖：资深地产评论人/研究专家，公共住房类专业研究员</t>
  </si>
  <si>
    <t>身高1.78M，专业模特礼仪人员，含服装，含化妆，含服装（需样板房摆拍）</t>
  </si>
  <si>
    <t>专业摄影师，含器械</t>
  </si>
  <si>
    <t>1000元/家</t>
  </si>
  <si>
    <t>定制伴手礼100份，礼品费用标准：200元/份</t>
  </si>
  <si>
    <t>二、暖场活动</t>
  </si>
  <si>
    <t>每场活动人数预计200-300人，一周两天</t>
  </si>
  <si>
    <t>暖场活动场次</t>
  </si>
  <si>
    <t>三、现场包装</t>
  </si>
  <si>
    <t>样板房展示区包装</t>
  </si>
  <si>
    <t>一次性鞋套</t>
  </si>
  <si>
    <t>室内一次性加厚鞋套</t>
  </si>
  <si>
    <t>四、宣传推广</t>
  </si>
  <si>
    <t>篇</t>
  </si>
  <si>
    <t>结合项目调性及活动氛围，定制创意签到组景及签到形式，含签到用具等（甲方可根据现场尺寸调整，乙方需无条件配合）</t>
  </si>
  <si>
    <t>开放仪式：舞狮等多种形式</t>
  </si>
  <si>
    <t>形式自拟 要求体现项目品质与氛围，且结合场地实际情况（需有同等价位主推与两款备选方案）</t>
  </si>
  <si>
    <t>室内中型活动+，专业音响设备，含音响师</t>
  </si>
  <si>
    <t>需要包括LED屏幕（尺寸7.5*3m）、舞台（尺寸7.5*4m），媒体嘉宾座椅150张、演讲台、舞台音响设备及氛围包装（其中氛围包装形式自拟）
（甲方可根据现场尺寸调整、座椅形式调整，乙方需无条件配合）</t>
  </si>
  <si>
    <t>7*4m</t>
  </si>
  <si>
    <t>专业演绎人员，含服装造型，含演绎道具（形式自拟，符合项目调性）</t>
  </si>
  <si>
    <t>买断</t>
  </si>
  <si>
    <t>仿真花艺</t>
  </si>
  <si>
    <t>VIP室大桌花*4个，桌面小桌花*12个</t>
  </si>
  <si>
    <t>小型氛围水牌搭配花艺，材质为金属或/木框
（甲方可根据现场尺寸调整，乙方需无条件配合）</t>
  </si>
  <si>
    <t>0.5*1mH</t>
  </si>
  <si>
    <t>专家</t>
  </si>
  <si>
    <t>知名主持人，需含服装，含化妆（甲方可根据活动实际需求新增甲方人员搭配主持，需包含主持人服装造型）</t>
  </si>
  <si>
    <t>专业摄影师，含器械（含图片直播，即时打印设备）</t>
  </si>
  <si>
    <t>单价在200元/份的精致礼品，最终以双方协商为准</t>
  </si>
  <si>
    <t>电子版及纸质版，珠光纸+烫金工艺+封套</t>
  </si>
  <si>
    <t>0.21*0.22mH,对折</t>
  </si>
  <si>
    <t>身高1.78M，专业模特礼仪人员，含服装，含化妆，含服装</t>
  </si>
  <si>
    <t>每场活动人数预计50-60人</t>
  </si>
  <si>
    <t>活动活动物料</t>
  </si>
  <si>
    <t>暖场演绎（歌舞/声乐节目，每个节目不少于6人）</t>
  </si>
  <si>
    <t>主持人（形象气质佳，控场能力好）</t>
  </si>
  <si>
    <t>餐饮师傅</t>
  </si>
  <si>
    <t>通道左右两侧包装</t>
  </si>
  <si>
    <t>魔方/气球等:25*25MM方通金属框架，裱9MM夹板，高精度喷绘画面
（甲方有权要求修改尺寸，工艺材质及造型样式）</t>
  </si>
  <si>
    <t>销售龙虎榜、激励展板</t>
  </si>
  <si>
    <t>企业文化展板</t>
  </si>
  <si>
    <t>整体采用防火木+环保烤漆工艺/局部镂空+进口发光立体字+发光线条，发光字及发光线条均采用进口亚克力透光板+内置模组光源
（甲方有权要求修改尺寸，工艺材质及造型样式）</t>
  </si>
  <si>
    <t>山海漫街</t>
  </si>
  <si>
    <t>一、拓客活动</t>
  </si>
  <si>
    <t>伴手礼/抽奖礼品</t>
  </si>
  <si>
    <t>服务员/工作人员</t>
  </si>
  <si>
    <t>每场活动人数预计100-200人，一周两天</t>
  </si>
  <si>
    <t>现场包装</t>
  </si>
  <si>
    <t>100份 每份300元</t>
  </si>
  <si>
    <t>大型物料运输费（除首次现场包装外额外包装物料运输费）</t>
  </si>
  <si>
    <t>签到造型背景</t>
  </si>
  <si>
    <t>木结构造型签到背景设计制作，汽车工艺烤漆制作，</t>
  </si>
  <si>
    <t>4（H）*7M</t>
  </si>
  <si>
    <t>签到-镜面装饰</t>
  </si>
  <si>
    <t>镜面菱形设计制作</t>
  </si>
  <si>
    <t>立体字</t>
  </si>
  <si>
    <t>木结构造型雕刻立体字设计制作+剪影设计雕刻制作</t>
  </si>
  <si>
    <t>1*2.4m</t>
  </si>
  <si>
    <t>舞狮， 要求体现项目品质与氛围（需有同等价位主推与两款备选方案）</t>
  </si>
  <si>
    <t>需要包括LED屏幕（尺寸8*3m）、舞台（尺寸8*4m），媒体嘉宾座椅150张、演讲台、舞台音响设备及氛围包装（其中氛围包装形式自拟）
（甲方可根据现场尺寸调整，乙方需无条件配合）</t>
  </si>
  <si>
    <t>特邀嘉宾</t>
  </si>
  <si>
    <t>艺术、规划等领域嘉宾（与宋丁同级别）</t>
  </si>
  <si>
    <t>外籍四重奏迎宾演奏</t>
  </si>
  <si>
    <t>专业外籍演奏人员，含含化妆，乐器和服装</t>
  </si>
  <si>
    <t>6场</t>
  </si>
  <si>
    <t>2*8mH</t>
  </si>
  <si>
    <t>通道左右两侧包装：魔方等</t>
  </si>
  <si>
    <t>25*25MM方通金属框架，裱9MM夹板，高精度喷绘画面
（甲方有权要求修改尺寸，工艺材质及造型样式）</t>
  </si>
  <si>
    <t>3.7*2mH</t>
  </si>
  <si>
    <t>板房交付标准牌</t>
  </si>
  <si>
    <t>300*560MM（H）</t>
  </si>
  <si>
    <t>看楼车</t>
  </si>
  <si>
    <t>电动老爷车（6-8座）</t>
  </si>
  <si>
    <t>工法包装</t>
  </si>
  <si>
    <t>拉丝不锈钢烤漆， 亚克力面板，LED灯带</t>
  </si>
  <si>
    <t>宣传推广</t>
  </si>
  <si>
    <t>外场迎宾部分</t>
  </si>
  <si>
    <t>前期邀请函</t>
  </si>
  <si>
    <t>T型金属导视牌</t>
  </si>
  <si>
    <t xml:space="preserve">T型立体木板造型，裱进口UV画面，规格：0.8*1.8M（地面入口+停车场电梯入口） </t>
  </si>
  <si>
    <t>0.8*1.8M</t>
  </si>
  <si>
    <t>画框导视牌</t>
  </si>
  <si>
    <t>0.8*1M</t>
  </si>
  <si>
    <t>铝合金桁架结构，进口550黑底高清精布</t>
  </si>
  <si>
    <t>6*3M</t>
  </si>
  <si>
    <t>迎宾表演小舞台</t>
  </si>
  <si>
    <t>小舞台舞台，含鲜花花材装饰</t>
  </si>
  <si>
    <t>3*6m</t>
  </si>
  <si>
    <t>论坛、沙龙形式</t>
  </si>
  <si>
    <t>开场节目</t>
  </si>
  <si>
    <t>活动内容</t>
  </si>
  <si>
    <t>室内中型活动，专业音响设备，含音响师</t>
  </si>
  <si>
    <t>需要包括LED屏幕（尺寸5m*8.5m）、舞台（尺寸5m*8m*0.6mH），媒体嘉宾座椅150张、演讲台、舞台音响设备及氛围包装（其中氛围包装形式自拟）
（甲方可根据现场尺寸调整，乙方需无条件配合）</t>
  </si>
  <si>
    <t>10m*8m</t>
  </si>
  <si>
    <t>定制茶歇台，含logo画面</t>
  </si>
  <si>
    <t>茶歇台布置</t>
  </si>
  <si>
    <t>主题花艺（鲜花花材），含器皿、摆台，一次性餐具等</t>
  </si>
  <si>
    <t>茶歇</t>
  </si>
  <si>
    <t>嘉宾</t>
  </si>
  <si>
    <t>论坛或沙龙主讲人</t>
  </si>
  <si>
    <t>迎宾表演人员</t>
  </si>
  <si>
    <t>化妆、造型师</t>
  </si>
  <si>
    <t>专业化妆造型人员，含道具，化妆造型用具</t>
  </si>
  <si>
    <t>速记人员</t>
  </si>
  <si>
    <t>速记人员，含设备</t>
  </si>
  <si>
    <t>4*8m</t>
  </si>
  <si>
    <t>需要包括LED屏幕（尺寸7.5*3m）、舞台（尺寸7.5*4m），媒体嘉宾座椅150张、演讲台、舞台音响设备及氛围包装（其中氛围包装形式自拟）
（甲方可根据现场尺寸调整，乙方需无条件配合）</t>
  </si>
  <si>
    <t>1.5MM拉丝不锈钢板，半腐蚀工艺，填冲黑漆，立式三角形
（甲方有权要求修改尺寸，工艺材质及造型样式）</t>
  </si>
  <si>
    <t>260*150MM（H）</t>
  </si>
  <si>
    <t>品牌展示、工法展示</t>
  </si>
  <si>
    <t>6m*18m</t>
  </si>
  <si>
    <t>人均40元</t>
  </si>
  <si>
    <t>答谢宴</t>
  </si>
  <si>
    <t>人均500元（含场地费）</t>
  </si>
  <si>
    <t>每场活动人数预计40-60人</t>
  </si>
  <si>
    <t>50*50mm</t>
  </si>
  <si>
    <t>深铁金融科技大厦</t>
  </si>
  <si>
    <t>人均50元</t>
  </si>
  <si>
    <t>身高1.78M，专业模特礼仪人员，含服装，含化妆，含服装（需摆拍）</t>
  </si>
  <si>
    <t>每场活动人数预计30-50人，一月两天</t>
  </si>
  <si>
    <t>四、现场包装</t>
  </si>
  <si>
    <t>深铁置业大厦</t>
  </si>
  <si>
    <t>包括但不限于以下自媒体大V：深圳安居房、公租安居人才房、深圳公租房安居房、深圳公租安居人才房、武神安居、首轮哥深圳公租房安居房等。
参选单位需标注前述6家大V的原创软文发布的单价，并推荐其中4家供甲方使用。甲方可根据实际需求在这6家范围内更换媒体，最终发布总篇数不超过4篇，据实结算，结算价不超过推荐总价。</t>
    <phoneticPr fontId="21" type="noConversion"/>
  </si>
  <si>
    <t>礼品</t>
    <phoneticPr fontId="21" type="noConversion"/>
  </si>
  <si>
    <t>30*30MM方通金属框架，灯箱软膜，内置LED灯饰，含电缆电路布置
（甲方有权要求修改尺寸，工艺材质及造型样式）</t>
    <phoneticPr fontId="21" type="noConversion"/>
  </si>
  <si>
    <t>1.2MM不锈钢饰面烤漆，项目LOGO丝印三层
（甲方有权要求修改尺寸，工艺材质及造型样式）</t>
    <phoneticPr fontId="21" type="noConversion"/>
  </si>
  <si>
    <t xml:space="preserve">30*30MM方通金属框架，灯箱软膜，内置LED灯饰，含电缆电路布置
（甲方有权要求修改尺寸，工艺材质及造型样式）
</t>
    <phoneticPr fontId="21" type="noConversion"/>
  </si>
  <si>
    <t>1.整个品牌+工法区域约6m*18m，基本在墙面上做展示；
2.品牌展示部分采取亚克力字+金属发光字+发光亚克力展板UV灯箱画面+2-3个约23寸显示屏的形式；
3.工法展示部分采取亚克力字+金属字+灯箱画面展示+少量墙上内嵌材料展示的形式。
（甲方有权要求修改尺寸，工艺材质及造型样式）</t>
    <phoneticPr fontId="21" type="noConversion"/>
  </si>
  <si>
    <t>销售工具</t>
    <phoneticPr fontId="21" type="noConversion"/>
  </si>
  <si>
    <t>单价
（元，不含税）</t>
    <phoneticPr fontId="21" type="noConversion"/>
  </si>
  <si>
    <t>总价
（元，不含税）</t>
    <phoneticPr fontId="21" type="noConversion"/>
  </si>
  <si>
    <t>新浪乐居</t>
    <phoneticPr fontId="21" type="noConversion"/>
  </si>
  <si>
    <t>每场活动人数预计30-50人</t>
    <phoneticPr fontId="21" type="noConversion"/>
  </si>
  <si>
    <t>三、拓客活动</t>
    <phoneticPr fontId="21" type="noConversion"/>
  </si>
  <si>
    <t>搜狐焦点</t>
    <phoneticPr fontId="21" type="noConversion"/>
  </si>
  <si>
    <t>房天下</t>
    <phoneticPr fontId="21" type="noConversion"/>
  </si>
  <si>
    <t>新浪微博</t>
    <phoneticPr fontId="21" type="noConversion"/>
  </si>
  <si>
    <t>渠道推广</t>
    <phoneticPr fontId="21" type="noConversion"/>
  </si>
  <si>
    <t>渠道推广</t>
    <phoneticPr fontId="21" type="noConversion"/>
  </si>
  <si>
    <t>自媒体大V</t>
    <phoneticPr fontId="21" type="noConversion"/>
  </si>
  <si>
    <t>拓客活动小计</t>
    <phoneticPr fontId="21" type="noConversion"/>
  </si>
  <si>
    <t>四、暖场活动</t>
    <phoneticPr fontId="21" type="noConversion"/>
  </si>
  <si>
    <t>暖场活动小计</t>
    <phoneticPr fontId="21" type="noConversion"/>
  </si>
  <si>
    <t>拓客活动场次</t>
    <phoneticPr fontId="21" type="noConversion"/>
  </si>
  <si>
    <t>三、持销拓客活动</t>
    <phoneticPr fontId="21" type="noConversion"/>
  </si>
  <si>
    <t>持销拓客活动小计</t>
    <phoneticPr fontId="21" type="noConversion"/>
  </si>
  <si>
    <t>总价
（元，含税）</t>
    <phoneticPr fontId="21" type="noConversion"/>
  </si>
  <si>
    <t>国内知名经济学家、粤港澳发展区域研究专家、资深地产评论人/研究专家
20万以内，甲方可根据活动实际需求选定1-3名进行组合，结算价不超过推荐总价。</t>
    <phoneticPr fontId="21" type="noConversion"/>
  </si>
  <si>
    <t>/</t>
    <phoneticPr fontId="21" type="noConversion"/>
  </si>
  <si>
    <t>拓客活动场次</t>
    <phoneticPr fontId="21" type="noConversion"/>
  </si>
  <si>
    <t>活动场次</t>
    <phoneticPr fontId="21" type="noConversion"/>
  </si>
  <si>
    <t>活动场次</t>
    <phoneticPr fontId="21" type="noConversion"/>
  </si>
  <si>
    <t>200</t>
    <phoneticPr fontId="21" type="noConversion"/>
  </si>
  <si>
    <t>100</t>
    <phoneticPr fontId="21" type="noConversion"/>
  </si>
  <si>
    <t>2</t>
    <phoneticPr fontId="21" type="noConversion"/>
  </si>
  <si>
    <t>三、拓客活动</t>
    <phoneticPr fontId="21" type="noConversion"/>
  </si>
  <si>
    <t>四、暖场活动</t>
    <phoneticPr fontId="21" type="noConversion"/>
  </si>
  <si>
    <t>五、现场包装</t>
    <phoneticPr fontId="21" type="noConversion"/>
  </si>
  <si>
    <t>六、推广渠道</t>
    <phoneticPr fontId="21" type="noConversion"/>
  </si>
  <si>
    <t>六、宣传推广</t>
    <phoneticPr fontId="21" type="noConversion"/>
  </si>
  <si>
    <t>一、主开放活动</t>
    <phoneticPr fontId="21" type="noConversion"/>
  </si>
  <si>
    <t>主开放活动小计</t>
    <phoneticPr fontId="21" type="noConversion"/>
  </si>
  <si>
    <t>其它开放活动1：造势活动小计</t>
    <phoneticPr fontId="21" type="noConversion"/>
  </si>
  <si>
    <t>二、其它开放活动：造势活动</t>
    <phoneticPr fontId="21" type="noConversion"/>
  </si>
  <si>
    <r>
      <t>一、主开放活动：正式营销中心开放活动</t>
    </r>
    <r>
      <rPr>
        <sz val="11"/>
        <color theme="1"/>
        <rFont val="宋体"/>
        <family val="3"/>
        <charset val="134"/>
      </rPr>
      <t xml:space="preserve">
</t>
    </r>
    <phoneticPr fontId="21" type="noConversion"/>
  </si>
  <si>
    <t>二、其它开放活动：异地展示区开放活动</t>
    <phoneticPr fontId="21" type="noConversion"/>
  </si>
  <si>
    <t>主开放活动：正式营销中心开放活动小计</t>
    <phoneticPr fontId="21" type="noConversion"/>
  </si>
  <si>
    <t>其它开放活动：异地展示区开放活动小计</t>
    <phoneticPr fontId="21" type="noConversion"/>
  </si>
  <si>
    <t>一、主开放活动：营销中心开放活动</t>
    <phoneticPr fontId="21" type="noConversion"/>
  </si>
  <si>
    <t>主开放活动：营销中心开放活动小计</t>
    <phoneticPr fontId="21" type="noConversion"/>
  </si>
  <si>
    <r>
      <t>一、主开放活动：营销中心开放活动</t>
    </r>
    <r>
      <rPr>
        <sz val="11"/>
        <color theme="1"/>
        <rFont val="宋体"/>
        <family val="3"/>
        <charset val="134"/>
      </rPr>
      <t xml:space="preserve">
</t>
    </r>
    <phoneticPr fontId="21" type="noConversion"/>
  </si>
  <si>
    <t>二、其它开放活动1：样板间开放活动</t>
    <phoneticPr fontId="21" type="noConversion"/>
  </si>
  <si>
    <t>其它开放活动1：样板间开放活动小计</t>
    <phoneticPr fontId="21" type="noConversion"/>
  </si>
  <si>
    <t xml:space="preserve">三、其它开放活动2：临时展示点开放活动
</t>
    <phoneticPr fontId="21" type="noConversion"/>
  </si>
  <si>
    <t>其它开放活动2：临时展示点开放活动小计</t>
    <phoneticPr fontId="21" type="noConversion"/>
  </si>
  <si>
    <t>主开放活动小计</t>
    <phoneticPr fontId="21" type="noConversion"/>
  </si>
  <si>
    <r>
      <t>二、其它开放活动：持销期答谢活动</t>
    </r>
    <r>
      <rPr>
        <sz val="11"/>
        <color theme="1"/>
        <rFont val="宋体"/>
        <family val="3"/>
        <charset val="134"/>
      </rPr>
      <t xml:space="preserve">
</t>
    </r>
    <phoneticPr fontId="21" type="noConversion"/>
  </si>
  <si>
    <t>其它开放活动：持销期答谢活动小计</t>
    <phoneticPr fontId="21" type="noConversion"/>
  </si>
  <si>
    <t>一、主开放活动：产品发布会活动</t>
    <phoneticPr fontId="21" type="noConversion"/>
  </si>
  <si>
    <t>主开放活动：产品发布会活动</t>
    <phoneticPr fontId="21" type="noConversion"/>
  </si>
  <si>
    <t>主开放活动：产品发布会活动小计</t>
    <phoneticPr fontId="21" type="noConversion"/>
  </si>
  <si>
    <t>第一现场（含FM105.7）</t>
    <phoneticPr fontId="21" type="noConversion"/>
  </si>
  <si>
    <t>腾讯</t>
    <phoneticPr fontId="21" type="noConversion"/>
  </si>
  <si>
    <t>安居客</t>
    <phoneticPr fontId="29" type="noConversion"/>
  </si>
  <si>
    <t>房信网（咚咚找房）</t>
    <phoneticPr fontId="21" type="noConversion"/>
  </si>
  <si>
    <t>壹地产</t>
    <phoneticPr fontId="21" type="noConversion"/>
  </si>
  <si>
    <t>界面</t>
    <phoneticPr fontId="21" type="noConversion"/>
  </si>
  <si>
    <t>房掌柜</t>
    <phoneticPr fontId="29" type="noConversion"/>
  </si>
  <si>
    <t>一点资讯</t>
    <phoneticPr fontId="21" type="noConversion"/>
  </si>
  <si>
    <t>《第一现场》公众号 头条 主播云看房视频拍摄制作+配文发布 1篇
《第一现场》 公众号 贴片广告 "发布
（*仅限客户软文内使用，不能植入非商业推文中）" 1张
——赠送
《深圳湾区地产》公众号 头条 发布（同第一现场公众号内容） 1篇
《深圳湾区地产》公众号 头部贴片广告 发布（*仅限客户软文内使用，不能植入非商业推文中） 1张
《湾区地产》视频号 头条 发布（同步第一现场3分钟云看房视频内容） 1条
壹深圳APP 头条 发布（同第一现场公众号内容） 1篇</t>
    <phoneticPr fontId="29" type="noConversion"/>
  </si>
  <si>
    <t>乐居天幕（关键词拦截）1个月
1、（通用词：5个；项目词：5个；竞品词：5个；长尾词：35个）；
2、百度移动端信息流（40万曝光）1个月/项目
乐居站内广告 乐居PC、触屏、APP、小程序 30万刊例
大数据分析 人群洞察分析报告 1份
天猫平台
楼盘测评报告 乐居/天猫好房 1篇
看房车票 乐居/天猫好房 1次
导购云主题 乐居/天猫好房 1篇
内容服务
本案楼盘详情页全丰准 1次
渠道分发
分发平台传播服务 1次
乐居社群微信群推送 1次</t>
    <phoneticPr fontId="29" type="noConversion"/>
  </si>
  <si>
    <r>
      <rPr>
        <b/>
        <sz val="9"/>
        <color theme="1"/>
        <rFont val="宋体"/>
        <family val="3"/>
        <charset val="134"/>
      </rPr>
      <t>微博信息流 145万次</t>
    </r>
    <r>
      <rPr>
        <sz val="9"/>
        <color theme="1"/>
        <rFont val="宋体"/>
        <family val="3"/>
        <charset val="134"/>
      </rPr>
      <t xml:space="preserve">
新浪新闻APP首页深圳信息流第三条 1天
 @深圳微博房产 直发 1次
 @湾区大视野 转发 1次
新浪深圳 微博矩阵 非标 1次
深圳微博房产顶部BANNER 硬广2天
楼盘推荐位 硬广 2天</t>
    </r>
    <phoneticPr fontId="29" type="noConversion"/>
  </si>
  <si>
    <t>微信朋友圈信息流（图文） 1350000次
微信公众号+订阅号广告位 429000次
(赠送)微信朋友圈信息流（图文） 150000次
(赠送)腾讯视频APP信息流大图 172000次
(赠送)腾讯新闻APP信息流大图 562500次
(赠送)腾讯新闻APP房产频道（深圳站通稿） 3篇
(赠送)腾讯新闻APP房产频道（社群推广） 长期
(赠送)腾讯舆论维护 长期
(赠送)微信落地页数据收集系统 长期</t>
    <phoneticPr fontId="29" type="noConversion"/>
  </si>
  <si>
    <r>
      <rPr>
        <b/>
        <sz val="9"/>
        <color theme="1"/>
        <rFont val="宋体"/>
        <family val="3"/>
        <charset val="134"/>
      </rPr>
      <t>官方旗舰店黄金版 20天</t>
    </r>
    <r>
      <rPr>
        <sz val="9"/>
        <color theme="1"/>
        <rFont val="宋体"/>
        <family val="3"/>
        <charset val="134"/>
      </rPr>
      <t xml:space="preserve">
以下为赠送
定制单页 搭配主套餐使用
专属头图 400大号 全幕名片
内容服务
安居客早报 早报霸屏 3天
楼盘画报导购 楼盘画报导购 3篇
软文配合 开发商供稿不限次数
VR临感看房 同屏带看功能
VIP增值
PC/TW/APP三端新房列表优先
免广告 楼单不含看了又看竞品植入
线下资源
专车看房 1V1专车看房</t>
    </r>
    <phoneticPr fontId="29" type="noConversion"/>
  </si>
  <si>
    <r>
      <rPr>
        <b/>
        <sz val="9"/>
        <color theme="1"/>
        <rFont val="宋体"/>
        <family val="3"/>
        <charset val="134"/>
      </rPr>
      <t>天下潜客K+
10万套餐：150条线索（30天）</t>
    </r>
    <r>
      <rPr>
        <sz val="9"/>
        <color theme="1"/>
        <rFont val="宋体"/>
        <family val="3"/>
        <charset val="134"/>
      </rPr>
      <t xml:space="preserve">
（数据来源：T类400电话、M类房聊、D类关注收藏预约看房及周边竞品数据）
APP新房列表页优先展示（10天）
PC新房列表页优先展示（10天）
PC首页新品橱窗（10天）
PC首页特惠橱窗（10天）
WAP新房列表页优先展示（10天）
楼盘导购2次
每周好房推荐专题2次
每周地产播报专题2次
房天下新闻早知道楼盘植入2次</t>
    </r>
    <phoneticPr fontId="29" type="noConversion"/>
  </si>
  <si>
    <t>咚咚找房APP 资讯贴片信息端口 5天
PC端深圳首页 A4信息端口 3天
本项目论坛 顶部条幅信息端口 3周
PC端深圳首页 热点项目推送端口 1次
PC端深圳首页 牛浩思最新楼评（撰写+推送）1次
PC+咚咚找房APP 深圳资讯新闻软文推送 3条
PC端深圳首页 新盘入市端口推送 1次
深圳首页 首页在售项目 2月
深圳首页 新房在线推荐 1次
咚咚找房APP  新盘推荐 1次</t>
    <phoneticPr fontId="29" type="noConversion"/>
  </si>
  <si>
    <t>1.《在深圳》抖音短视频1条
2.矩阵传播（视频号、快手、小红书、B站、今日头条、西瓜视频、微博各一次；粉丝社群转发10次）</t>
    <phoneticPr fontId="29" type="noConversion"/>
  </si>
  <si>
    <t>1.界面楼谈原创文章1篇  
2.界面楼谈今日快讯1篇（和转发原创文章不同期）
3.界面楼谈头条贴片，文顶+文尾贴片广告3次</t>
  </si>
  <si>
    <t>掌柜楼市八点半首页通栏 1 周
——赠送
房掌柜APP首页通栏 5 天
房掌柜APP头条资讯横幅 8 天
房掌柜APP资讯详情页通栏 7 天
WAP端资讯详情页通栏 8 天
今日优惠 1 次
楼盘推荐 1 次</t>
    <phoneticPr fontId="29" type="noConversion"/>
  </si>
  <si>
    <t>信息流（组图等） 1天
项目推文（一点深圳地产，官方号） 1次</t>
    <phoneticPr fontId="29" type="noConversion"/>
  </si>
  <si>
    <t>包括但不限于以下自媒体大V：Kenny择房记、圳龙华、深圳淘房志、文杰淘楼、樱桃大房子、爱住家教你买房、威尼买房、地产火线等。
参选单位需标注前述8家大V的原创软文发布的单价，并推荐其中6家供甲方使用。甲方可根据实际需求在这8家范围内更换媒体，最终发布总篇数不超过6篇，据实结算，结算价不超过推荐总价。</t>
    <phoneticPr fontId="21" type="noConversion"/>
  </si>
  <si>
    <t>央广网房产频道</t>
    <phoneticPr fontId="29" type="noConversion"/>
  </si>
  <si>
    <t xml:space="preserve">《第一现场》公众号 头条 图文发布（原创撰写+发布） 1篇
《第一现场》公众号 头部贴片广告 "发布
（*仅限客户软文内使用，不能植入非商业推文中）" 1张
《深圳湾区地产》 公众号 头条 发布（同第一现场公众号内容） 1篇
《深圳湾区地产》头部贴片广告 发布 （*仅限客户软文内使用，不能植入非商业推文中） 1张
壹深圳APP头条发布（同第一现场公众号内容） 1篇
壹深圳APP轮播图 展示广告商品画面和名称，点击进入客户广告页面。 6天
大湾区广播FM105.7 -15秒硬广 8天 周一至周五播出 6次/天 
大湾区广播FM105.7 -湾区地产栏目《晓芹带你云看房》/180秒 5天 周一至周五播出 4次/天  （音频形式）
湾区地产栏目新闻30秒 2天/2次
大湾区广播FM105.7制作 共4次，15秒硬广及180秒专题各2次                                              </t>
    <phoneticPr fontId="29" type="noConversion"/>
  </si>
  <si>
    <r>
      <rPr>
        <b/>
        <sz val="9"/>
        <color theme="1"/>
        <rFont val="宋体"/>
        <family val="3"/>
        <charset val="134"/>
      </rPr>
      <t>微博信息流 145万次</t>
    </r>
    <r>
      <rPr>
        <sz val="9"/>
        <color theme="1"/>
        <rFont val="宋体"/>
        <family val="3"/>
        <charset val="134"/>
      </rPr>
      <t xml:space="preserve">
新浪新闻APP首页深圳信息流第三条 1天
 @深圳微博房产 直发 1次
 @湾区大视野 转发 2次
新浪深圳 微博矩阵 非标 1次
深圳微博房产顶部BANNER 硬广2天
楼盘推荐位 硬广 2天</t>
    </r>
    <phoneticPr fontId="29" type="noConversion"/>
  </si>
  <si>
    <t xml:space="preserve">微信朋友圈信息流（图文） 1350000次
微信公众号+订阅号广告位 429000次
(赠送)微信朋友圈信息流（图文） 150000次
(赠送)腾讯视频APP信息流大图 172000次
(赠送)腾讯新闻APP信息流大图 562500次
(赠送)腾讯新闻APP房产频道（深圳站通稿） 3篇
(赠送)腾讯新闻APP房产频道（社群推广） 长期
(赠送)腾讯舆论维护 长期
(赠送)微信落地页数据收集系统 长期
</t>
    <phoneticPr fontId="29" type="noConversion"/>
  </si>
  <si>
    <t>1.《点点看房vlog》抖音短视频1条
2.矩阵传播（视频号、快手、小红书、B站、今日头条、西瓜视频、微博各一次；粉丝社群转发10次）</t>
    <phoneticPr fontId="29" type="noConversion"/>
  </si>
  <si>
    <t>掌柜楼市八点半首页通栏 1 周
——赠送
房掌柜APP首页通栏 5 天
房掌柜APP头条资讯横幅 7 天
房掌柜APP资讯详情页通栏 8 天
WAP端资讯详情页通栏 7 天
今日优惠 1 次
楼盘推荐 1 次</t>
    <phoneticPr fontId="29" type="noConversion"/>
  </si>
  <si>
    <t>央广网房产频道APP端
信息流推广 文字链（甲方提供发布内容）3次</t>
    <phoneticPr fontId="29" type="noConversion"/>
  </si>
  <si>
    <t>需包括但不限于以下自媒体大V：朱罗纪、房产大象、深圳买房计划、地产火线、楼市头条、威尼买房、文杰淘楼、淘房志等
参选单位需标注前述8家大V的原创软文发布的单价，并推荐其中6家供甲方使用。甲方可根据实际需求在这8家范围内更换媒体，最终发布总篇数不超过6篇，据实结算，结算价不超过推荐总价。</t>
    <phoneticPr fontId="21" type="noConversion"/>
  </si>
  <si>
    <t>深圳新闻网</t>
    <phoneticPr fontId="21" type="noConversion"/>
  </si>
  <si>
    <t>深圳大件事</t>
    <phoneticPr fontId="21" type="noConversion"/>
  </si>
  <si>
    <t>凤凰网</t>
    <phoneticPr fontId="29" type="noConversion"/>
  </si>
  <si>
    <t>网易</t>
    <phoneticPr fontId="29" type="noConversion"/>
  </si>
  <si>
    <t>大湾区广播FM105.7 -15秒硬广 22天 周一至周五播出 6次/天 
大湾区广播FM105.7 -湾区地产栏目《晓芹带你云看房》/180秒 5天 周一至周五播出 4次/天  （音频形式）
湾区地产栏目新闻30秒 2天/2次</t>
    <phoneticPr fontId="29" type="noConversion"/>
  </si>
  <si>
    <r>
      <rPr>
        <b/>
        <sz val="9"/>
        <color theme="1"/>
        <rFont val="宋体"/>
        <family val="3"/>
        <charset val="134"/>
      </rPr>
      <t>天下潜客K+
15万套餐：300条线索（30天）</t>
    </r>
    <r>
      <rPr>
        <sz val="9"/>
        <color theme="1"/>
        <rFont val="宋体"/>
        <family val="3"/>
        <charset val="134"/>
      </rPr>
      <t xml:space="preserve">
（数据来源：T类400电话、M类房聊、D类关注收藏预约看房及周边竞品数据）
APP首页新房列表优先展示（18天）
APP新房列表页优先展示（18天）
PC新房列表页优先展示（18天）
PC首页新品橱窗（18天）
PC首页特惠橱窗（18天）
WAP新房列表页优先展示（18天）
楼盘导购4次
每周好房推荐专题4次
每周地产播报专题4次
房天下新闻早知道楼盘植入4次</t>
    </r>
    <phoneticPr fontId="29" type="noConversion"/>
  </si>
  <si>
    <t>深圳新闻网微信公众号贴片广告 4天
（@深圳）深圳A区通栏 3天
——赠送
（@深圳）房产频道头图广告 5天
深圳新闻网首页滚动图 5天
深圳新闻网房产频道半屏广告 4天
深圳新闻网房产频道楼盘详情页顶部通栏 4天
深圳新闻网房产频道项目专题图 5天</t>
    <phoneticPr fontId="29" type="noConversion"/>
  </si>
  <si>
    <t>深圳大件事官方微信号，头条推送（定制产品（图文+视频+VR+H5+软文））</t>
    <phoneticPr fontId="29" type="noConversion"/>
  </si>
  <si>
    <t xml:space="preserve">拼房帝小程序-拼房帝小程序首页定向深圳浮层广告 8天
财经频道首页-第三通栏（三轮换之一） 6天
财经频道首页-右侧第一矩形（三轮换之三） 6天
微信公众号-深圳房产微信订阅号头条顶部通栏 6天
PC房产首页-搜狐焦点首页定向深圳焦点图 6天
PC房产首页-首页优选楼盘推荐 6天
PC房产首页-热门楼盘推荐 6天
——赠送
搜狐焦点各端口楼盘维护 
搜狐焦点新闻舆论监控 
项目在线售楼处搭建及维护 
焦点直播权限开通及站内渠道推广 </t>
    <phoneticPr fontId="29" type="noConversion"/>
  </si>
  <si>
    <t>网易新闻客户端 （深圳）-启动画面-400CPM
网易新闻客户端 （深圳）-头条 信息流-400CPM
网易新闻客户端 （深圳）-财经 信息流-400 CPM
——赠送
网易首页（深圳）-小焦点图-5天
网易房产 深圳站首页-焦点图-5天
网易房产 深圳站首页-深圳热门楼盘推荐7天
网易新闻监控1项
网易新闻发布&amp;楼盘库维护 1项</t>
    <phoneticPr fontId="29" type="noConversion"/>
  </si>
  <si>
    <t>包括但不限于以下自媒体大V：文杰淘楼、刘晓博说楼市、深圳概率、深圳客、塔木德富豪会、房产内参、地产凝眸、房产大象等。
参选单位需标注前述8家大V的原创软文发布的单价，并推荐其中6家供甲方使用。甲方可根据实际需求在这8家范围内更换媒体，最终发布总篇数不超过6篇，据实结算，结算价不超过推荐总价。</t>
    <phoneticPr fontId="21" type="noConversion"/>
  </si>
  <si>
    <t>包括但不限于以下自媒体大V：买房之前、呆呆咖啡馆、楼兔子、中房报、水天一剑、青话楼市、文君言、图腾镜等。
参选单位需标注前述8家大V的原创软文发布的单价，并推荐其中6家供甲方使用。甲方可根据实际需求在这8家范围内更换媒体，最终发布总篇数不超过6篇，据实结算，结算价不超过推荐总价。</t>
    <phoneticPr fontId="21" type="noConversion"/>
  </si>
  <si>
    <t>微信朋友圈信息流（图文） 2000000次
(赠送)微信朋友圈信息流（图文） 200000次
(赠送)腾讯视频APP信息流大图 229000次
(赠送)腾讯新闻APP信息流大图 750000次
(赠送)腾讯新闻APP房产频道（深圳站通稿） 3篇
(赠送)腾讯新闻APP房产频道（社群推广） 长期
(赠送)腾讯舆论维护 长期
(赠送)微信落地页数据收集系统 长期</t>
    <phoneticPr fontId="29" type="noConversion"/>
  </si>
  <si>
    <t>1.界面楼谈原创文章1篇  
2.界面楼谈今日快讯1篇（和转发原创文章不同期）
3.界面楼谈头条贴片，文顶+文尾贴片广告3次</t>
    <phoneticPr fontId="21" type="noConversion"/>
  </si>
  <si>
    <t xml:space="preserve">风财讯 房产-风财讯首页-信息流05-三小图（全国通发） 2天
风财讯 房产-风财讯首页-信息流30-信息流大图（全国通发） 1天
风财讯 房产-风财讯小道内容详情页-信息流03-三小图（全国通发） 2天
风财讯 房产-风财讯内容详情页-信息流03-信息流大图（全国通发） 2天
房产 房产-凤凰新闻客户端房产首页-焦点图（第四帧）） 1天
房产 房产-凤凰新闻客户端房产首页-（信息流10）三小图-深圳 1天
房产 房产-凤凰新闻客户端房产首页-（信息流20）大图-深圳 2天
房产 项目详情页更新维护 
房产 项目新闻快讯传播+推广 </t>
    <phoneticPr fontId="29" type="noConversion"/>
  </si>
  <si>
    <t>深圳新闻网微信公众号贴片广告 4天
深圳新闻网微信公众号头条图文推送 1次
——赠送
（@深圳）房产频道头图广告 5天
深圳新闻网首页滚动图 5天
深圳新闻网房产频道半屏广告 3天
深圳新闻网房产频道楼盘详情页顶部通栏 4天
深圳新闻网房产频道项目专题图 5天</t>
    <phoneticPr fontId="29" type="noConversion"/>
  </si>
  <si>
    <r>
      <rPr>
        <b/>
        <sz val="9"/>
        <color theme="1"/>
        <rFont val="宋体"/>
        <family val="3"/>
        <charset val="134"/>
      </rPr>
      <t>微博信息流 85万次</t>
    </r>
    <r>
      <rPr>
        <sz val="9"/>
        <color theme="1"/>
        <rFont val="宋体"/>
        <family val="3"/>
        <charset val="134"/>
      </rPr>
      <t xml:space="preserve">
新浪新闻APP首页深圳信息流第三条 1天
 @深圳微博房产 直发 1次
 @湾区大视野 转发 1次
新浪深圳 微博矩阵 非标 1次
深圳微博房产顶部BANNER 硬广2天
楼盘推荐位 硬广 2天</t>
    </r>
    <phoneticPr fontId="29" type="noConversion"/>
  </si>
  <si>
    <r>
      <rPr>
        <b/>
        <sz val="9"/>
        <color theme="1"/>
        <rFont val="宋体"/>
        <family val="3"/>
        <charset val="134"/>
      </rPr>
      <t>官方旗舰店黄金版 10天</t>
    </r>
    <r>
      <rPr>
        <sz val="9"/>
        <color theme="1"/>
        <rFont val="宋体"/>
        <family val="3"/>
        <charset val="134"/>
      </rPr>
      <t xml:space="preserve">
以下为赠送
定制单页 搭配主套餐使用
专属头图 400大号 全幕名片
内容服务
安居客早报 早报霸屏 3天
楼盘画报导购 楼盘画报导购 3篇
软文配合 开发商供稿不限次数
VR临感看房 同屏带看功能
VIP增值
PC/TW/APP三端新房列表优先
免广告 楼单不含看了又看竞品植入
线下资源
专车看房 1V1专车看房</t>
    </r>
    <phoneticPr fontId="29" type="noConversion"/>
  </si>
  <si>
    <t>1.《一刀房产圈》 公众号文章1篇
2.《一刀房产圈》 口播视频（抖音）1条
3.矩阵传播今日头条、企鹅号、百家号、视频号各一次；高净值投资置业社群传播10次。
4.《湾区壹地产》 文章转发+举证传播（今日头条、微博、天天快报、深广电壹深圳深圳壹地产号各一次）
5、湾区壹地产 贴片广告 20000/阅读量（1元/1个阅读量）</t>
    <phoneticPr fontId="29" type="noConversion"/>
  </si>
  <si>
    <r>
      <t>需包括但不限于以下自媒体大V：老傅说事、壹地产、张公子、地产凝眸、深晚一兵、e天剑、买房之前、房产大象等
参选单位需标注前述8</t>
    </r>
    <r>
      <rPr>
        <sz val="11"/>
        <color theme="1"/>
        <rFont val="宋体"/>
        <family val="3"/>
        <charset val="134"/>
      </rPr>
      <t>家大</t>
    </r>
    <r>
      <rPr>
        <sz val="11"/>
        <color theme="1"/>
        <rFont val="宋体"/>
        <family val="3"/>
        <charset val="134"/>
      </rPr>
      <t>V</t>
    </r>
    <r>
      <rPr>
        <sz val="11"/>
        <color theme="1"/>
        <rFont val="宋体"/>
        <family val="3"/>
        <charset val="134"/>
      </rPr>
      <t>的原创软文发布的单价，并推荐其中</t>
    </r>
    <r>
      <rPr>
        <sz val="11"/>
        <color theme="1"/>
        <rFont val="宋体"/>
        <family val="3"/>
        <charset val="134"/>
      </rPr>
      <t>6</t>
    </r>
    <r>
      <rPr>
        <sz val="11"/>
        <color theme="1"/>
        <rFont val="宋体"/>
        <family val="3"/>
        <charset val="134"/>
      </rPr>
      <t>家供甲方使用。甲方可根据实际需求在这</t>
    </r>
    <r>
      <rPr>
        <sz val="11"/>
        <color theme="1"/>
        <rFont val="宋体"/>
        <family val="3"/>
        <charset val="134"/>
      </rPr>
      <t>8</t>
    </r>
    <r>
      <rPr>
        <sz val="11"/>
        <color theme="1"/>
        <rFont val="宋体"/>
        <family val="3"/>
        <charset val="134"/>
      </rPr>
      <t>家范围内更换媒体，最终发布总篇数不超过</t>
    </r>
    <r>
      <rPr>
        <sz val="11"/>
        <color theme="1"/>
        <rFont val="宋体"/>
        <family val="3"/>
        <charset val="134"/>
      </rPr>
      <t>6</t>
    </r>
    <r>
      <rPr>
        <sz val="11"/>
        <color theme="1"/>
        <rFont val="宋体"/>
        <family val="3"/>
        <charset val="134"/>
      </rPr>
      <t>篇，据实结算，结算价不超过推荐总价。</t>
    </r>
    <phoneticPr fontId="21" type="noConversion"/>
  </si>
  <si>
    <t>自媒体大V</t>
    <phoneticPr fontId="21" type="noConversion"/>
  </si>
  <si>
    <t>南方+</t>
    <phoneticPr fontId="21" type="noConversion"/>
  </si>
  <si>
    <t>微信朋友圈信息流（图文） 1000000次
(赠送)微信朋友圈信息流（图文） 100000次
(赠送)腾讯视频APP信息流大图 115000次
(赠送)腾讯新闻APP信息流大图 375000次
(赠送)腾讯新闻APP房产频道（深圳站通稿） 3篇
(赠送)腾讯新闻APP房产频道（社群推广） 长期
(赠送)腾讯舆论维护 长期
(赠送)微信落地页数据收集系统 长期</t>
    <phoneticPr fontId="29" type="noConversion"/>
  </si>
  <si>
    <t>深圳大件事官方微信号，头条推送（定制内容（含原创采写、制作、排版设计）</t>
  </si>
  <si>
    <t>南方+深圳频道信息流 1期
项目优势展示（文字、图片及视频综合采写，原创内容，3000字内）
南方+深圳频道小视频 1期
项目优势制作宣传小视频（包括内容脚本订制、拍摄、后期制作、发布等，时长1-3分钟）
根据项目动态节点发布资讯 2次</t>
    <phoneticPr fontId="29" type="noConversion"/>
  </si>
  <si>
    <t xml:space="preserve">风财讯 房产-风财讯首页-信息流05-三小图（全国通发） 2天
风财讯 房产-风财讯首页-信息流30-信息流大图（全国通发） 1天
风财讯 房产-风财讯小道内容详情页-信息流03-三小图（全国通发） 2天
风财讯 房产-风财讯内容详情页-信息流03-信息流大图（全国通发） 2天
房产 房产-凤凰新闻客户端房产首页-焦点图（第四帧）） 1天
房产 房产-凤凰新闻客户端房产首页-（信息流10）三小图-深圳 1天
房产 房产-凤凰新闻客户端房产首页-（信息流20）大图-深圳 2天
房产 深度报道 从产业角度或者商务需求角度深度报道商办类项目的市场需求 1篇
房产 项目详情页更新维护 
房产 项目新闻快讯传播+推广 </t>
    <phoneticPr fontId="29" type="noConversion"/>
  </si>
  <si>
    <t xml:space="preserve">拼房帝小程序-深圳焦点图 5天
焦点看房APP-推荐页定向深圳banner第一帧 5天
微信公众号-软文推送 1次
——赠送
搜狐焦点各端口楼盘维护 
搜狐焦点新闻舆论监控 
项目在线售楼处搭建及维护 
焦点直播权限开通及站内渠道推广 </t>
    <phoneticPr fontId="29" type="noConversion"/>
  </si>
  <si>
    <t>网易新闻客户端 （深圳）启动画面255CPM
网易新闻客户端 （深圳）"信息流（栏目通发）"310CPM
——赠送
网易新闻客户端 
房产栏目（深圳）新房搜索焦点图 4天
网易房产 深圳站首页-小焦点图5天
网易房产 深圳站首页-深圳热门楼盘推荐5天
网易新闻监控1项
网易新闻发布&amp;楼盘库维护 1项</t>
    <phoneticPr fontId="29" type="noConversion"/>
  </si>
  <si>
    <t>需包括但不限于以下自媒体大V：刘晓博说财经、世范区、商办互联、商办深圳等
参选单位需标注前述4家大V的原创软文发布的单价，并推荐其中2家供甲方使用。甲方可根据实际需求在这4家范围内更换媒体，最终发布总篇数不超过2篇，据实结算，结算价不超过推荐总价。</t>
    <phoneticPr fontId="21" type="noConversion"/>
  </si>
  <si>
    <t xml:space="preserve">微信朋友圈信息流（图文） 1000000次
(赠送)微信朋友圈信息流（图文） 100000次
(赠送)腾讯视频APP信息流大图 115000次
(赠送)腾讯新闻APP信息流大图 375000次
(赠送)腾讯新闻APP房产频道（深圳站通稿） 3篇
(赠送)腾讯新闻APP房产频道（社群推广） 长期
(赠送)腾讯舆论维护 长期
(赠送)微信落地页数据收集系统 长期
</t>
    <phoneticPr fontId="29" type="noConversion"/>
  </si>
  <si>
    <t xml:space="preserve">焦点看房APP-oading页定向深圳开屏广告 4天
财经频道首页-第一通栏（三轮换之一） 5天
微信公众号-软文推送 1次
——赠送
搜狐焦点各端口楼盘维护 
搜狐焦点新闻舆论监控 
项目在线售楼处搭建及维护 
焦点直播权限开通及站内渠道推广 </t>
    <phoneticPr fontId="29" type="noConversion"/>
  </si>
  <si>
    <t>需包括但不限于以下自媒体大V：潮汕财经、深圳淘房志、爱住家投研圈、格隆汇等
参选单位需标注前述4家大V的原创软文发布的单价，并推荐其中2家供甲方使用。甲方可根据实际需求在这4家范围内更换媒体，最终发布总篇数不超过2篇，据实结算，结算价不超过推荐总价。</t>
    <phoneticPr fontId="21" type="noConversion"/>
  </si>
  <si>
    <t xml:space="preserve">需结合项目现场特点、圈层客户特点，举办有互动性、创意性的拓客活动，包含但不限于：酒会类活动、女性类活动、品鉴类活动、答谢类活动、音乐类活动等。
</t>
    <phoneticPr fontId="21" type="noConversion"/>
  </si>
  <si>
    <t xml:space="preserve">需结合项目现场特点、客户人群需求，举办有互动性、创意性的暖场活动，包含但不限于：假日类活动、亲子类活动、女性类活动、品鉴类活动、答谢类活动、音乐类活动等。
</t>
    <phoneticPr fontId="21" type="noConversion"/>
  </si>
  <si>
    <t xml:space="preserve">需结合项目现场特点、圈层客户特点，举办有互动性、创意性的拓客活动，包含但不限于：酒会类活动、女性类活动、品鉴类活动、答谢类活动、音乐类活动等。
</t>
    <phoneticPr fontId="21" type="noConversion"/>
  </si>
  <si>
    <t xml:space="preserve">需结合项目现场特点、客户人群需求，举办有互动性、创意性、有品质的圈层活动，包含但不限于：企业推介会/高端私宴/金融投资沙龙/红酒雪茄艺术品鉴等。
</t>
    <phoneticPr fontId="21" type="noConversion"/>
  </si>
  <si>
    <t xml:space="preserve">需结合项目特点客户特点，举办有互动性、创意性的拓客活动，包含但不限于：酒会类活动、女性类活动、品鉴类活动、答谢类活动、音乐类活动等。
</t>
    <phoneticPr fontId="21" type="noConversion"/>
  </si>
  <si>
    <t xml:space="preserve">需结合项目特点客户特点，举办有互动性、创意性的拓客活动，包含但不限于：酒会类活动、女性类活动、品鉴类活动、答谢类活动、下午茶类、论坛类活动等。
</t>
    <phoneticPr fontId="21" type="noConversion"/>
  </si>
  <si>
    <t>需结合项目现场特点、客户人群需求，举办有互动性、创意性的暖场活动，包含但不限于：假日类活动、亲子类活动、女性类活动、品鉴类活动、答谢类活动、音乐类活动等。</t>
    <phoneticPr fontId="21" type="noConversion"/>
  </si>
  <si>
    <t>需结合项目现场特点、客户人群需求，举办有互动性、创意性的暖场活动，包含但不限于：假日类活动、亲子类活动、女性类活动、品鉴类活动、答谢类活动、音乐类活动等。
（每周暖场活动建议2种以上，由甲方选择确定）</t>
    <phoneticPr fontId="21" type="noConversion"/>
  </si>
  <si>
    <t xml:space="preserve">需结合项目现场特点、客户人群需求，举办有互动性、创意性的暖场活动，包含但不限于：假日类活动、亲子类活动、女性类活动、品鉴类活动、答谢类活动、音乐类活动等。
（每周暖场活动建议2种以上，由甲方选择确定）
</t>
    <phoneticPr fontId="21" type="noConversion"/>
  </si>
  <si>
    <t>需结合项目现场特点、客户人群需求，举办有互动性、创意性的暖场活动，包含但不限于：假日类活动、女性类活动（高端花艺）、品鉴类活动（名画/珠宝类）、答谢类活动等高端住宅暖场活动。
（每周暖场活动建议2种以上，由甲方选择确定）</t>
    <phoneticPr fontId="21" type="noConversion"/>
  </si>
  <si>
    <t xml:space="preserve">需结合项目现场特点、客户人群需求，举办有互动性、创意性的暖场活动,含小礼品等。
（每周暖场活动建议2种以上，由甲方选择确定）
</t>
    <phoneticPr fontId="21" type="noConversion"/>
  </si>
  <si>
    <t xml:space="preserve">需结合项目现场特点、客户人群需求，举办有互动性、创意性的暖场活动，包含但不限于：假日类活动、亲子类活动、女性类活动、品鉴类活动、答谢类活动、下午茶类等。
（每周暖场活动建议2种以上，由甲方选择确定）
</t>
    <phoneticPr fontId="21" type="noConversion"/>
  </si>
  <si>
    <t>参选单位（盖章）</t>
    <phoneticPr fontId="21" type="noConversion"/>
  </si>
  <si>
    <t>深铁置业2022年度拟销售项目展示区开放系列活动、现场包装及宣传推广服务-服务清单报价明细表</t>
    <phoneticPr fontId="21" type="noConversion"/>
  </si>
  <si>
    <t>深铁珑境花园一期</t>
    <phoneticPr fontId="21" type="noConversion"/>
  </si>
  <si>
    <t>地铁前海时代广场4号地块</t>
    <phoneticPr fontId="21" type="noConversion"/>
  </si>
  <si>
    <t>深铁璟城一期</t>
    <phoneticPr fontId="21" type="noConversion"/>
  </si>
  <si>
    <t>深铁懿府三期</t>
    <phoneticPr fontId="21" type="noConversion"/>
  </si>
  <si>
    <t>深铁赤湾项目一期</t>
    <phoneticPr fontId="21" type="noConversion"/>
  </si>
  <si>
    <t>深铁瑞城三期</t>
    <phoneticPr fontId="21" type="noConversion"/>
  </si>
  <si>
    <t>画框导视牌，KT板画面，规格：0.8*1M，含鲜花装饰（签到处+主会场+洗手间）</t>
    <phoneticPr fontId="21" type="noConversion"/>
  </si>
  <si>
    <t>精致点心、糕点、水果、软饮柠檬水、红茶、咖啡、橙汁、雪碧等</t>
    <phoneticPr fontId="21" type="noConversion"/>
  </si>
  <si>
    <t>专业演绎人员，含服装，含演绎道具（形式自拟，符合项目调性），符合房价单价10万+豪宅项目档次的暖场演绎活动</t>
    <phoneticPr fontId="21" type="noConversion"/>
  </si>
  <si>
    <t>12MM厚度钢板激光雕刻，立体接待铭牌，含底座结构，整体烤漆
（甲方有权要求修改尺寸，工艺材质及造型样式）</t>
    <phoneticPr fontId="21" type="noConversion"/>
  </si>
  <si>
    <t>聘请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</si>
</sst>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2" x14ac:knownFonts="1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8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rgb="FFFF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6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0" fillId="0" borderId="0"/>
    <xf numFmtId="0" fontId="19" fillId="0" borderId="0">
      <alignment vertical="center"/>
    </xf>
  </cellStyleXfs>
  <cellXfs count="19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" xfId="0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4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7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8" fillId="5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13" fillId="3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0" fillId="4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176" fontId="2" fillId="4" borderId="1" xfId="0" applyNumberFormat="1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 2 2" xfId="1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7"/>
  <sheetViews>
    <sheetView topLeftCell="A47" zoomScale="85" zoomScaleNormal="85" zoomScaleSheetLayoutView="55" workbookViewId="0">
      <selection activeCell="G21" sqref="G21"/>
    </sheetView>
  </sheetViews>
  <sheetFormatPr defaultColWidth="9" defaultRowHeight="13.5" x14ac:dyDescent="0.2"/>
  <cols>
    <col min="1" max="1" width="19.25" style="17" customWidth="1"/>
    <col min="2" max="2" width="9" style="17"/>
    <col min="3" max="3" width="21.125" style="17" customWidth="1"/>
    <col min="4" max="4" width="66" style="17" customWidth="1"/>
    <col min="5" max="5" width="13.25" style="17" customWidth="1"/>
    <col min="6" max="6" width="9" style="17"/>
    <col min="7" max="7" width="11.5" style="17" customWidth="1"/>
    <col min="8" max="8" width="9" style="34"/>
    <col min="9" max="9" width="9" style="72"/>
    <col min="10" max="10" width="12.375" style="72" customWidth="1"/>
    <col min="11" max="11" width="12" style="73" customWidth="1"/>
    <col min="12" max="16384" width="9" style="17"/>
  </cols>
  <sheetData>
    <row r="1" spans="1:1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7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7" customFormat="1" ht="26.25" customHeight="1" x14ac:dyDescent="0.2">
      <c r="A3" s="54" t="s">
        <v>0</v>
      </c>
      <c r="B3" s="115" t="s">
        <v>551</v>
      </c>
      <c r="C3" s="115"/>
      <c r="D3" s="115"/>
      <c r="E3" s="115"/>
      <c r="F3" s="115"/>
      <c r="G3" s="115"/>
      <c r="H3" s="115"/>
      <c r="I3" s="115"/>
      <c r="J3" s="115"/>
      <c r="K3" s="115"/>
    </row>
    <row r="4" spans="1:11" ht="43.35" customHeight="1" x14ac:dyDescent="0.2">
      <c r="A4" s="15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67" t="s">
        <v>425</v>
      </c>
      <c r="J4" s="67" t="s">
        <v>426</v>
      </c>
      <c r="K4" s="67" t="s">
        <v>442</v>
      </c>
    </row>
    <row r="5" spans="1:11" x14ac:dyDescent="0.2">
      <c r="A5" s="116" t="s">
        <v>456</v>
      </c>
      <c r="B5" s="108" t="s">
        <v>9</v>
      </c>
      <c r="C5" s="50" t="s">
        <v>10</v>
      </c>
      <c r="D5" s="11" t="s">
        <v>11</v>
      </c>
      <c r="E5" s="96" t="s">
        <v>12</v>
      </c>
      <c r="F5" s="95" t="s">
        <v>13</v>
      </c>
      <c r="G5" s="96" t="s">
        <v>36</v>
      </c>
      <c r="H5" s="98">
        <v>6</v>
      </c>
      <c r="I5" s="70"/>
      <c r="J5" s="31">
        <f>H5*I5</f>
        <v>0</v>
      </c>
      <c r="K5" s="31">
        <f t="shared" ref="K5:K32" si="0">J5*1.06</f>
        <v>0</v>
      </c>
    </row>
    <row r="6" spans="1:11" ht="27" x14ac:dyDescent="0.2">
      <c r="A6" s="108"/>
      <c r="B6" s="108"/>
      <c r="C6" s="50" t="s">
        <v>14</v>
      </c>
      <c r="D6" s="11" t="s">
        <v>15</v>
      </c>
      <c r="E6" s="96" t="s">
        <v>16</v>
      </c>
      <c r="F6" s="95" t="s">
        <v>13</v>
      </c>
      <c r="G6" s="96" t="s">
        <v>36</v>
      </c>
      <c r="H6" s="98">
        <v>20</v>
      </c>
      <c r="I6" s="70"/>
      <c r="J6" s="31">
        <f t="shared" ref="J6:J46" si="1">H6*I6</f>
        <v>0</v>
      </c>
      <c r="K6" s="31">
        <f t="shared" si="0"/>
        <v>0</v>
      </c>
    </row>
    <row r="7" spans="1:11" ht="27" x14ac:dyDescent="0.2">
      <c r="A7" s="108"/>
      <c r="B7" s="108"/>
      <c r="C7" s="50" t="s">
        <v>21</v>
      </c>
      <c r="D7" s="11" t="s">
        <v>309</v>
      </c>
      <c r="E7" s="96" t="s">
        <v>23</v>
      </c>
      <c r="F7" s="95" t="s">
        <v>24</v>
      </c>
      <c r="G7" s="96" t="s">
        <v>36</v>
      </c>
      <c r="H7" s="98">
        <v>1</v>
      </c>
      <c r="I7" s="70"/>
      <c r="J7" s="31">
        <f t="shared" si="1"/>
        <v>0</v>
      </c>
      <c r="K7" s="31">
        <f t="shared" si="0"/>
        <v>0</v>
      </c>
    </row>
    <row r="8" spans="1:11" ht="19.5" customHeight="1" x14ac:dyDescent="0.2">
      <c r="A8" s="108"/>
      <c r="B8" s="108"/>
      <c r="C8" s="50" t="s">
        <v>27</v>
      </c>
      <c r="D8" s="11" t="s">
        <v>28</v>
      </c>
      <c r="E8" s="96" t="s">
        <v>29</v>
      </c>
      <c r="F8" s="95" t="s">
        <v>24</v>
      </c>
      <c r="G8" s="96" t="s">
        <v>36</v>
      </c>
      <c r="H8" s="98">
        <v>1</v>
      </c>
      <c r="I8" s="70"/>
      <c r="J8" s="31">
        <f t="shared" si="1"/>
        <v>0</v>
      </c>
      <c r="K8" s="31">
        <f t="shared" si="0"/>
        <v>0</v>
      </c>
    </row>
    <row r="9" spans="1:11" ht="18" customHeight="1" x14ac:dyDescent="0.2">
      <c r="A9" s="108"/>
      <c r="B9" s="108" t="s">
        <v>30</v>
      </c>
      <c r="C9" s="50" t="s">
        <v>31</v>
      </c>
      <c r="D9" s="11" t="s">
        <v>32</v>
      </c>
      <c r="E9" s="96" t="s">
        <v>29</v>
      </c>
      <c r="F9" s="95" t="s">
        <v>24</v>
      </c>
      <c r="G9" s="96" t="s">
        <v>36</v>
      </c>
      <c r="H9" s="97">
        <v>1</v>
      </c>
      <c r="I9" s="70"/>
      <c r="J9" s="31">
        <f t="shared" si="1"/>
        <v>0</v>
      </c>
      <c r="K9" s="31">
        <f t="shared" si="0"/>
        <v>0</v>
      </c>
    </row>
    <row r="10" spans="1:11" ht="27" x14ac:dyDescent="0.2">
      <c r="A10" s="108"/>
      <c r="B10" s="108"/>
      <c r="C10" s="50" t="s">
        <v>310</v>
      </c>
      <c r="D10" s="11" t="s">
        <v>311</v>
      </c>
      <c r="E10" s="96" t="s">
        <v>29</v>
      </c>
      <c r="F10" s="95" t="s">
        <v>24</v>
      </c>
      <c r="G10" s="96" t="s">
        <v>36</v>
      </c>
      <c r="H10" s="97">
        <v>1</v>
      </c>
      <c r="I10" s="70"/>
      <c r="J10" s="31">
        <f t="shared" si="1"/>
        <v>0</v>
      </c>
      <c r="K10" s="31">
        <f t="shared" si="0"/>
        <v>0</v>
      </c>
    </row>
    <row r="11" spans="1:11" ht="19.5" customHeight="1" x14ac:dyDescent="0.2">
      <c r="A11" s="108"/>
      <c r="B11" s="108"/>
      <c r="C11" s="50" t="s">
        <v>34</v>
      </c>
      <c r="D11" s="11" t="s">
        <v>312</v>
      </c>
      <c r="E11" s="96" t="s">
        <v>29</v>
      </c>
      <c r="F11" s="95" t="s">
        <v>24</v>
      </c>
      <c r="G11" s="96" t="s">
        <v>36</v>
      </c>
      <c r="H11" s="97">
        <v>1</v>
      </c>
      <c r="I11" s="70"/>
      <c r="J11" s="31">
        <f t="shared" si="1"/>
        <v>0</v>
      </c>
      <c r="K11" s="31">
        <f t="shared" si="0"/>
        <v>0</v>
      </c>
    </row>
    <row r="12" spans="1:11" ht="27" x14ac:dyDescent="0.2">
      <c r="A12" s="108"/>
      <c r="B12" s="108"/>
      <c r="C12" s="50" t="s">
        <v>37</v>
      </c>
      <c r="D12" s="11" t="s">
        <v>311</v>
      </c>
      <c r="E12" s="96" t="s">
        <v>29</v>
      </c>
      <c r="F12" s="95" t="s">
        <v>24</v>
      </c>
      <c r="G12" s="96" t="s">
        <v>36</v>
      </c>
      <c r="H12" s="97">
        <v>1</v>
      </c>
      <c r="I12" s="70"/>
      <c r="J12" s="31">
        <f t="shared" si="1"/>
        <v>0</v>
      </c>
      <c r="K12" s="31">
        <f t="shared" si="0"/>
        <v>0</v>
      </c>
    </row>
    <row r="13" spans="1:11" ht="40.5" x14ac:dyDescent="0.2">
      <c r="A13" s="108"/>
      <c r="B13" s="108"/>
      <c r="C13" s="50" t="s">
        <v>40</v>
      </c>
      <c r="D13" s="11" t="s">
        <v>313</v>
      </c>
      <c r="E13" s="96" t="s">
        <v>314</v>
      </c>
      <c r="F13" s="95" t="s">
        <v>24</v>
      </c>
      <c r="G13" s="96" t="s">
        <v>36</v>
      </c>
      <c r="H13" s="97">
        <v>1</v>
      </c>
      <c r="I13" s="70"/>
      <c r="J13" s="31">
        <f t="shared" si="1"/>
        <v>0</v>
      </c>
      <c r="K13" s="31">
        <f t="shared" si="0"/>
        <v>0</v>
      </c>
    </row>
    <row r="14" spans="1:11" ht="18.75" customHeight="1" x14ac:dyDescent="0.2">
      <c r="A14" s="108"/>
      <c r="B14" s="108" t="s">
        <v>52</v>
      </c>
      <c r="C14" s="50" t="s">
        <v>101</v>
      </c>
      <c r="D14" s="11" t="s">
        <v>315</v>
      </c>
      <c r="E14" s="96" t="s">
        <v>29</v>
      </c>
      <c r="F14" s="95" t="s">
        <v>47</v>
      </c>
      <c r="G14" s="96" t="s">
        <v>36</v>
      </c>
      <c r="H14" s="98">
        <v>10</v>
      </c>
      <c r="I14" s="70"/>
      <c r="J14" s="31">
        <f t="shared" si="1"/>
        <v>0</v>
      </c>
      <c r="K14" s="31">
        <f t="shared" si="0"/>
        <v>0</v>
      </c>
    </row>
    <row r="15" spans="1:11" ht="18.75" customHeight="1" x14ac:dyDescent="0.2">
      <c r="A15" s="108"/>
      <c r="B15" s="108"/>
      <c r="C15" s="50" t="s">
        <v>102</v>
      </c>
      <c r="D15" s="11" t="s">
        <v>315</v>
      </c>
      <c r="E15" s="96" t="s">
        <v>29</v>
      </c>
      <c r="F15" s="95" t="s">
        <v>47</v>
      </c>
      <c r="G15" s="96" t="s">
        <v>36</v>
      </c>
      <c r="H15" s="98">
        <v>8</v>
      </c>
      <c r="I15" s="70"/>
      <c r="J15" s="31">
        <f t="shared" si="1"/>
        <v>0</v>
      </c>
      <c r="K15" s="31">
        <f t="shared" si="0"/>
        <v>0</v>
      </c>
    </row>
    <row r="16" spans="1:11" ht="18.75" customHeight="1" x14ac:dyDescent="0.2">
      <c r="A16" s="108"/>
      <c r="B16" s="108"/>
      <c r="C16" s="50" t="s">
        <v>55</v>
      </c>
      <c r="D16" s="11" t="s">
        <v>103</v>
      </c>
      <c r="E16" s="96" t="s">
        <v>29</v>
      </c>
      <c r="F16" s="95" t="s">
        <v>57</v>
      </c>
      <c r="G16" s="96" t="s">
        <v>36</v>
      </c>
      <c r="H16" s="97">
        <v>150</v>
      </c>
      <c r="I16" s="70"/>
      <c r="J16" s="31">
        <f t="shared" si="1"/>
        <v>0</v>
      </c>
      <c r="K16" s="31">
        <f t="shared" si="0"/>
        <v>0</v>
      </c>
    </row>
    <row r="17" spans="1:11" ht="18.75" customHeight="1" x14ac:dyDescent="0.2">
      <c r="A17" s="108"/>
      <c r="B17" s="108"/>
      <c r="C17" s="50" t="s">
        <v>58</v>
      </c>
      <c r="D17" s="11" t="s">
        <v>59</v>
      </c>
      <c r="E17" s="96" t="s">
        <v>60</v>
      </c>
      <c r="F17" s="95" t="s">
        <v>61</v>
      </c>
      <c r="G17" s="96" t="s">
        <v>316</v>
      </c>
      <c r="H17" s="97">
        <v>8</v>
      </c>
      <c r="I17" s="70"/>
      <c r="J17" s="31">
        <f t="shared" si="1"/>
        <v>0</v>
      </c>
      <c r="K17" s="31">
        <f t="shared" si="0"/>
        <v>0</v>
      </c>
    </row>
    <row r="18" spans="1:11" ht="18.75" customHeight="1" x14ac:dyDescent="0.2">
      <c r="A18" s="108"/>
      <c r="B18" s="108"/>
      <c r="C18" s="50" t="s">
        <v>62</v>
      </c>
      <c r="D18" s="11" t="s">
        <v>63</v>
      </c>
      <c r="E18" s="96" t="s">
        <v>29</v>
      </c>
      <c r="F18" s="95" t="s">
        <v>64</v>
      </c>
      <c r="G18" s="96" t="s">
        <v>36</v>
      </c>
      <c r="H18" s="97">
        <v>2</v>
      </c>
      <c r="I18" s="70"/>
      <c r="J18" s="31">
        <f t="shared" si="1"/>
        <v>0</v>
      </c>
      <c r="K18" s="31">
        <f t="shared" si="0"/>
        <v>0</v>
      </c>
    </row>
    <row r="19" spans="1:11" ht="18.75" customHeight="1" x14ac:dyDescent="0.2">
      <c r="A19" s="108"/>
      <c r="B19" s="108"/>
      <c r="C19" s="50" t="s">
        <v>65</v>
      </c>
      <c r="D19" s="11" t="s">
        <v>66</v>
      </c>
      <c r="E19" s="96" t="s">
        <v>29</v>
      </c>
      <c r="F19" s="95" t="s">
        <v>13</v>
      </c>
      <c r="G19" s="96" t="s">
        <v>316</v>
      </c>
      <c r="H19" s="97">
        <v>4</v>
      </c>
      <c r="I19" s="70"/>
      <c r="J19" s="31">
        <f t="shared" si="1"/>
        <v>0</v>
      </c>
      <c r="K19" s="31">
        <f t="shared" si="0"/>
        <v>0</v>
      </c>
    </row>
    <row r="20" spans="1:11" ht="18.75" customHeight="1" x14ac:dyDescent="0.2">
      <c r="A20" s="108"/>
      <c r="B20" s="108"/>
      <c r="C20" s="50" t="s">
        <v>317</v>
      </c>
      <c r="D20" s="11" t="s">
        <v>318</v>
      </c>
      <c r="E20" s="96" t="s">
        <v>29</v>
      </c>
      <c r="F20" s="95" t="s">
        <v>24</v>
      </c>
      <c r="G20" s="96" t="s">
        <v>316</v>
      </c>
      <c r="H20" s="97">
        <v>1</v>
      </c>
      <c r="I20" s="70"/>
      <c r="J20" s="31">
        <f t="shared" si="1"/>
        <v>0</v>
      </c>
      <c r="K20" s="31">
        <f t="shared" si="0"/>
        <v>0</v>
      </c>
    </row>
    <row r="21" spans="1:11" ht="27" x14ac:dyDescent="0.2">
      <c r="A21" s="108"/>
      <c r="B21" s="108"/>
      <c r="C21" s="50" t="s">
        <v>67</v>
      </c>
      <c r="D21" s="11" t="s">
        <v>319</v>
      </c>
      <c r="E21" s="96" t="s">
        <v>320</v>
      </c>
      <c r="F21" s="95" t="s">
        <v>13</v>
      </c>
      <c r="G21" s="96" t="s">
        <v>36</v>
      </c>
      <c r="H21" s="97">
        <v>6</v>
      </c>
      <c r="I21" s="70"/>
      <c r="J21" s="31">
        <f t="shared" si="1"/>
        <v>0</v>
      </c>
      <c r="K21" s="31">
        <f t="shared" si="0"/>
        <v>0</v>
      </c>
    </row>
    <row r="22" spans="1:11" ht="38.450000000000003" customHeight="1" x14ac:dyDescent="0.2">
      <c r="A22" s="108"/>
      <c r="B22" s="108" t="s">
        <v>68</v>
      </c>
      <c r="C22" s="50" t="s">
        <v>321</v>
      </c>
      <c r="D22" s="11" t="s">
        <v>443</v>
      </c>
      <c r="E22" s="96" t="s">
        <v>29</v>
      </c>
      <c r="F22" s="95" t="s">
        <v>71</v>
      </c>
      <c r="G22" s="96" t="s">
        <v>36</v>
      </c>
      <c r="H22" s="97">
        <v>1</v>
      </c>
      <c r="I22" s="70"/>
      <c r="J22" s="31">
        <f t="shared" si="1"/>
        <v>0</v>
      </c>
      <c r="K22" s="31">
        <f t="shared" si="0"/>
        <v>0</v>
      </c>
    </row>
    <row r="23" spans="1:11" ht="27" x14ac:dyDescent="0.2">
      <c r="A23" s="108"/>
      <c r="B23" s="108"/>
      <c r="C23" s="50" t="s">
        <v>69</v>
      </c>
      <c r="D23" s="11" t="s">
        <v>322</v>
      </c>
      <c r="E23" s="96" t="s">
        <v>29</v>
      </c>
      <c r="F23" s="95" t="s">
        <v>71</v>
      </c>
      <c r="G23" s="96" t="s">
        <v>36</v>
      </c>
      <c r="H23" s="97">
        <v>1</v>
      </c>
      <c r="I23" s="70"/>
      <c r="J23" s="31">
        <f t="shared" si="1"/>
        <v>0</v>
      </c>
      <c r="K23" s="31">
        <f t="shared" si="0"/>
        <v>0</v>
      </c>
    </row>
    <row r="24" spans="1:11" ht="17.25" customHeight="1" x14ac:dyDescent="0.2">
      <c r="A24" s="108"/>
      <c r="B24" s="108"/>
      <c r="C24" s="50" t="s">
        <v>72</v>
      </c>
      <c r="D24" s="11" t="s">
        <v>296</v>
      </c>
      <c r="E24" s="96" t="s">
        <v>29</v>
      </c>
      <c r="F24" s="95" t="s">
        <v>71</v>
      </c>
      <c r="G24" s="96" t="s">
        <v>36</v>
      </c>
      <c r="H24" s="97">
        <v>6</v>
      </c>
      <c r="I24" s="70"/>
      <c r="J24" s="31">
        <f t="shared" si="1"/>
        <v>0</v>
      </c>
      <c r="K24" s="31">
        <f t="shared" si="0"/>
        <v>0</v>
      </c>
    </row>
    <row r="25" spans="1:11" ht="17.25" customHeight="1" x14ac:dyDescent="0.2">
      <c r="A25" s="108"/>
      <c r="B25" s="108"/>
      <c r="C25" s="50" t="s">
        <v>76</v>
      </c>
      <c r="D25" s="11" t="s">
        <v>323</v>
      </c>
      <c r="E25" s="96" t="s">
        <v>29</v>
      </c>
      <c r="F25" s="95" t="s">
        <v>71</v>
      </c>
      <c r="G25" s="96" t="s">
        <v>36</v>
      </c>
      <c r="H25" s="97">
        <v>3</v>
      </c>
      <c r="I25" s="70"/>
      <c r="J25" s="31">
        <f t="shared" si="1"/>
        <v>0</v>
      </c>
      <c r="K25" s="31">
        <f t="shared" si="0"/>
        <v>0</v>
      </c>
    </row>
    <row r="26" spans="1:11" ht="17.25" customHeight="1" x14ac:dyDescent="0.2">
      <c r="A26" s="108"/>
      <c r="B26" s="108"/>
      <c r="C26" s="50" t="s">
        <v>78</v>
      </c>
      <c r="D26" s="11" t="s">
        <v>79</v>
      </c>
      <c r="E26" s="96" t="s">
        <v>29</v>
      </c>
      <c r="F26" s="95" t="s">
        <v>71</v>
      </c>
      <c r="G26" s="96" t="s">
        <v>36</v>
      </c>
      <c r="H26" s="97">
        <v>1</v>
      </c>
      <c r="I26" s="70"/>
      <c r="J26" s="31">
        <f t="shared" si="1"/>
        <v>0</v>
      </c>
      <c r="K26" s="31">
        <f t="shared" si="0"/>
        <v>0</v>
      </c>
    </row>
    <row r="27" spans="1:11" ht="17.25" customHeight="1" x14ac:dyDescent="0.2">
      <c r="A27" s="108"/>
      <c r="B27" s="108"/>
      <c r="C27" s="50" t="s">
        <v>80</v>
      </c>
      <c r="D27" s="11" t="s">
        <v>81</v>
      </c>
      <c r="E27" s="96" t="s">
        <v>29</v>
      </c>
      <c r="F27" s="95" t="s">
        <v>71</v>
      </c>
      <c r="G27" s="96" t="s">
        <v>36</v>
      </c>
      <c r="H27" s="97">
        <v>1</v>
      </c>
      <c r="I27" s="70"/>
      <c r="J27" s="31">
        <f t="shared" si="1"/>
        <v>0</v>
      </c>
      <c r="K27" s="31">
        <f t="shared" si="0"/>
        <v>0</v>
      </c>
    </row>
    <row r="28" spans="1:11" ht="17.25" customHeight="1" x14ac:dyDescent="0.2">
      <c r="A28" s="108"/>
      <c r="B28" s="108"/>
      <c r="C28" s="50" t="s">
        <v>82</v>
      </c>
      <c r="D28" s="11" t="s">
        <v>83</v>
      </c>
      <c r="E28" s="96" t="s">
        <v>29</v>
      </c>
      <c r="F28" s="95" t="s">
        <v>71</v>
      </c>
      <c r="G28" s="96" t="s">
        <v>36</v>
      </c>
      <c r="H28" s="97">
        <v>2</v>
      </c>
      <c r="I28" s="70"/>
      <c r="J28" s="31">
        <f t="shared" si="1"/>
        <v>0</v>
      </c>
      <c r="K28" s="31">
        <f t="shared" si="0"/>
        <v>0</v>
      </c>
    </row>
    <row r="29" spans="1:11" ht="17.25" customHeight="1" x14ac:dyDescent="0.2">
      <c r="A29" s="108"/>
      <c r="B29" s="108" t="s">
        <v>84</v>
      </c>
      <c r="C29" s="50" t="s">
        <v>85</v>
      </c>
      <c r="D29" s="11" t="s">
        <v>298</v>
      </c>
      <c r="E29" s="96" t="s">
        <v>29</v>
      </c>
      <c r="F29" s="95" t="s">
        <v>87</v>
      </c>
      <c r="G29" s="96" t="s">
        <v>316</v>
      </c>
      <c r="H29" s="98">
        <v>80</v>
      </c>
      <c r="I29" s="70"/>
      <c r="J29" s="31">
        <f t="shared" si="1"/>
        <v>0</v>
      </c>
      <c r="K29" s="31">
        <f t="shared" si="0"/>
        <v>0</v>
      </c>
    </row>
    <row r="30" spans="1:11" ht="17.25" customHeight="1" x14ac:dyDescent="0.2">
      <c r="A30" s="108"/>
      <c r="B30" s="108"/>
      <c r="C30" s="50" t="s">
        <v>90</v>
      </c>
      <c r="D30" s="11" t="s">
        <v>324</v>
      </c>
      <c r="E30" s="96" t="s">
        <v>29</v>
      </c>
      <c r="F30" s="95" t="s">
        <v>57</v>
      </c>
      <c r="G30" s="96" t="s">
        <v>316</v>
      </c>
      <c r="H30" s="98">
        <v>200</v>
      </c>
      <c r="I30" s="70"/>
      <c r="J30" s="31">
        <f t="shared" si="1"/>
        <v>0</v>
      </c>
      <c r="K30" s="31">
        <f t="shared" si="0"/>
        <v>0</v>
      </c>
    </row>
    <row r="31" spans="1:11" ht="17.25" customHeight="1" x14ac:dyDescent="0.2">
      <c r="A31" s="108"/>
      <c r="B31" s="108"/>
      <c r="C31" s="50" t="s">
        <v>92</v>
      </c>
      <c r="D31" s="11" t="s">
        <v>93</v>
      </c>
      <c r="E31" s="96" t="s">
        <v>29</v>
      </c>
      <c r="F31" s="95" t="s">
        <v>24</v>
      </c>
      <c r="G31" s="96" t="s">
        <v>36</v>
      </c>
      <c r="H31" s="98">
        <v>1</v>
      </c>
      <c r="I31" s="70"/>
      <c r="J31" s="31">
        <f t="shared" si="1"/>
        <v>0</v>
      </c>
      <c r="K31" s="31">
        <f t="shared" si="0"/>
        <v>0</v>
      </c>
    </row>
    <row r="32" spans="1:11" ht="27" x14ac:dyDescent="0.2">
      <c r="A32" s="108"/>
      <c r="B32" s="108"/>
      <c r="C32" s="11" t="s">
        <v>88</v>
      </c>
      <c r="D32" s="11" t="s">
        <v>325</v>
      </c>
      <c r="E32" s="96" t="s">
        <v>326</v>
      </c>
      <c r="F32" s="96" t="s">
        <v>57</v>
      </c>
      <c r="G32" s="96" t="s">
        <v>316</v>
      </c>
      <c r="H32" s="97">
        <v>200</v>
      </c>
      <c r="I32" s="70"/>
      <c r="J32" s="31">
        <f t="shared" si="1"/>
        <v>0</v>
      </c>
      <c r="K32" s="31">
        <f t="shared" si="0"/>
        <v>0</v>
      </c>
    </row>
    <row r="33" spans="1:11" ht="22.5" x14ac:dyDescent="0.2">
      <c r="A33" s="110" t="s">
        <v>457</v>
      </c>
      <c r="B33" s="110"/>
      <c r="C33" s="110"/>
      <c r="D33" s="110"/>
      <c r="E33" s="110"/>
      <c r="F33" s="110"/>
      <c r="G33" s="110"/>
      <c r="H33" s="110"/>
      <c r="I33" s="110"/>
      <c r="J33" s="32">
        <f>SUM(J5:J32)</f>
        <v>0</v>
      </c>
      <c r="K33" s="68">
        <f>J33*1.06</f>
        <v>0</v>
      </c>
    </row>
    <row r="34" spans="1:11" x14ac:dyDescent="0.2">
      <c r="A34" s="116" t="s">
        <v>459</v>
      </c>
      <c r="B34" s="108" t="s">
        <v>9</v>
      </c>
      <c r="C34" s="50" t="s">
        <v>10</v>
      </c>
      <c r="D34" s="11" t="s">
        <v>11</v>
      </c>
      <c r="E34" s="96" t="s">
        <v>12</v>
      </c>
      <c r="F34" s="95" t="s">
        <v>13</v>
      </c>
      <c r="G34" s="96" t="s">
        <v>36</v>
      </c>
      <c r="H34" s="98">
        <v>4</v>
      </c>
      <c r="I34" s="70"/>
      <c r="J34" s="31">
        <f t="shared" si="1"/>
        <v>0</v>
      </c>
      <c r="K34" s="31">
        <f t="shared" ref="K34:K59" si="2">J34*1.06</f>
        <v>0</v>
      </c>
    </row>
    <row r="35" spans="1:11" ht="27" x14ac:dyDescent="0.2">
      <c r="A35" s="108"/>
      <c r="B35" s="108"/>
      <c r="C35" s="50" t="s">
        <v>14</v>
      </c>
      <c r="D35" s="11" t="s">
        <v>15</v>
      </c>
      <c r="E35" s="96" t="s">
        <v>16</v>
      </c>
      <c r="F35" s="95" t="s">
        <v>13</v>
      </c>
      <c r="G35" s="96" t="s">
        <v>36</v>
      </c>
      <c r="H35" s="98">
        <v>6</v>
      </c>
      <c r="I35" s="70"/>
      <c r="J35" s="31">
        <f t="shared" si="1"/>
        <v>0</v>
      </c>
      <c r="K35" s="31">
        <f t="shared" si="2"/>
        <v>0</v>
      </c>
    </row>
    <row r="36" spans="1:11" ht="27" x14ac:dyDescent="0.2">
      <c r="A36" s="108"/>
      <c r="B36" s="108"/>
      <c r="C36" s="50" t="s">
        <v>21</v>
      </c>
      <c r="D36" s="11" t="s">
        <v>309</v>
      </c>
      <c r="E36" s="96" t="s">
        <v>23</v>
      </c>
      <c r="F36" s="95" t="s">
        <v>24</v>
      </c>
      <c r="G36" s="96" t="s">
        <v>36</v>
      </c>
      <c r="H36" s="98">
        <v>1</v>
      </c>
      <c r="I36" s="70"/>
      <c r="J36" s="31">
        <f t="shared" si="1"/>
        <v>0</v>
      </c>
      <c r="K36" s="31">
        <f t="shared" si="2"/>
        <v>0</v>
      </c>
    </row>
    <row r="37" spans="1:11" x14ac:dyDescent="0.2">
      <c r="A37" s="108"/>
      <c r="B37" s="108"/>
      <c r="C37" s="50" t="s">
        <v>27</v>
      </c>
      <c r="D37" s="11" t="s">
        <v>28</v>
      </c>
      <c r="E37" s="96" t="s">
        <v>29</v>
      </c>
      <c r="F37" s="95" t="s">
        <v>24</v>
      </c>
      <c r="G37" s="96" t="s">
        <v>36</v>
      </c>
      <c r="H37" s="98">
        <v>1</v>
      </c>
      <c r="I37" s="70"/>
      <c r="J37" s="31">
        <f t="shared" si="1"/>
        <v>0</v>
      </c>
      <c r="K37" s="31">
        <f t="shared" si="2"/>
        <v>0</v>
      </c>
    </row>
    <row r="38" spans="1:11" x14ac:dyDescent="0.2">
      <c r="A38" s="108"/>
      <c r="B38" s="108" t="s">
        <v>30</v>
      </c>
      <c r="C38" s="50" t="s">
        <v>31</v>
      </c>
      <c r="D38" s="11" t="s">
        <v>32</v>
      </c>
      <c r="E38" s="96" t="s">
        <v>29</v>
      </c>
      <c r="F38" s="95" t="s">
        <v>24</v>
      </c>
      <c r="G38" s="96" t="s">
        <v>36</v>
      </c>
      <c r="H38" s="97">
        <v>1</v>
      </c>
      <c r="I38" s="70"/>
      <c r="J38" s="31">
        <f t="shared" si="1"/>
        <v>0</v>
      </c>
      <c r="K38" s="31">
        <f t="shared" si="2"/>
        <v>0</v>
      </c>
    </row>
    <row r="39" spans="1:11" ht="27" x14ac:dyDescent="0.2">
      <c r="A39" s="108"/>
      <c r="B39" s="108"/>
      <c r="C39" s="50" t="s">
        <v>310</v>
      </c>
      <c r="D39" s="11" t="s">
        <v>311</v>
      </c>
      <c r="E39" s="96" t="s">
        <v>29</v>
      </c>
      <c r="F39" s="95" t="s">
        <v>24</v>
      </c>
      <c r="G39" s="96" t="s">
        <v>36</v>
      </c>
      <c r="H39" s="97">
        <v>1</v>
      </c>
      <c r="I39" s="70"/>
      <c r="J39" s="31">
        <f t="shared" si="1"/>
        <v>0</v>
      </c>
      <c r="K39" s="31">
        <f t="shared" si="2"/>
        <v>0</v>
      </c>
    </row>
    <row r="40" spans="1:11" x14ac:dyDescent="0.2">
      <c r="A40" s="108"/>
      <c r="B40" s="108"/>
      <c r="C40" s="50" t="s">
        <v>34</v>
      </c>
      <c r="D40" s="11" t="s">
        <v>312</v>
      </c>
      <c r="E40" s="96" t="s">
        <v>29</v>
      </c>
      <c r="F40" s="95" t="s">
        <v>24</v>
      </c>
      <c r="G40" s="96" t="s">
        <v>36</v>
      </c>
      <c r="H40" s="97">
        <v>1</v>
      </c>
      <c r="I40" s="70"/>
      <c r="J40" s="31">
        <f t="shared" si="1"/>
        <v>0</v>
      </c>
      <c r="K40" s="31">
        <f t="shared" si="2"/>
        <v>0</v>
      </c>
    </row>
    <row r="41" spans="1:11" ht="27" x14ac:dyDescent="0.2">
      <c r="A41" s="108"/>
      <c r="B41" s="108"/>
      <c r="C41" s="50" t="s">
        <v>37</v>
      </c>
      <c r="D41" s="11" t="s">
        <v>311</v>
      </c>
      <c r="E41" s="96" t="s">
        <v>29</v>
      </c>
      <c r="F41" s="95" t="s">
        <v>24</v>
      </c>
      <c r="G41" s="96" t="s">
        <v>36</v>
      </c>
      <c r="H41" s="97">
        <v>1</v>
      </c>
      <c r="I41" s="70"/>
      <c r="J41" s="31">
        <f t="shared" si="1"/>
        <v>0</v>
      </c>
      <c r="K41" s="31">
        <f t="shared" si="2"/>
        <v>0</v>
      </c>
    </row>
    <row r="42" spans="1:11" ht="40.5" x14ac:dyDescent="0.2">
      <c r="A42" s="108"/>
      <c r="B42" s="108"/>
      <c r="C42" s="50" t="s">
        <v>40</v>
      </c>
      <c r="D42" s="11" t="s">
        <v>313</v>
      </c>
      <c r="E42" s="96" t="s">
        <v>314</v>
      </c>
      <c r="F42" s="95" t="s">
        <v>24</v>
      </c>
      <c r="G42" s="96" t="s">
        <v>36</v>
      </c>
      <c r="H42" s="97">
        <v>1</v>
      </c>
      <c r="I42" s="70"/>
      <c r="J42" s="31">
        <f t="shared" si="1"/>
        <v>0</v>
      </c>
      <c r="K42" s="31">
        <f t="shared" si="2"/>
        <v>0</v>
      </c>
    </row>
    <row r="43" spans="1:11" x14ac:dyDescent="0.2">
      <c r="A43" s="108"/>
      <c r="B43" s="108" t="s">
        <v>52</v>
      </c>
      <c r="C43" s="50" t="s">
        <v>101</v>
      </c>
      <c r="D43" s="11" t="s">
        <v>315</v>
      </c>
      <c r="E43" s="96" t="s">
        <v>29</v>
      </c>
      <c r="F43" s="95" t="s">
        <v>47</v>
      </c>
      <c r="G43" s="96" t="s">
        <v>36</v>
      </c>
      <c r="H43" s="98">
        <v>6</v>
      </c>
      <c r="I43" s="70"/>
      <c r="J43" s="31">
        <f t="shared" si="1"/>
        <v>0</v>
      </c>
      <c r="K43" s="31">
        <f t="shared" si="2"/>
        <v>0</v>
      </c>
    </row>
    <row r="44" spans="1:11" x14ac:dyDescent="0.2">
      <c r="A44" s="108"/>
      <c r="B44" s="108"/>
      <c r="C44" s="50" t="s">
        <v>102</v>
      </c>
      <c r="D44" s="11" t="s">
        <v>315</v>
      </c>
      <c r="E44" s="96" t="s">
        <v>29</v>
      </c>
      <c r="F44" s="95" t="s">
        <v>47</v>
      </c>
      <c r="G44" s="96" t="s">
        <v>36</v>
      </c>
      <c r="H44" s="98">
        <v>6</v>
      </c>
      <c r="I44" s="70"/>
      <c r="J44" s="31">
        <f t="shared" si="1"/>
        <v>0</v>
      </c>
      <c r="K44" s="31">
        <f t="shared" si="2"/>
        <v>0</v>
      </c>
    </row>
    <row r="45" spans="1:11" x14ac:dyDescent="0.2">
      <c r="A45" s="108"/>
      <c r="B45" s="108"/>
      <c r="C45" s="50" t="s">
        <v>55</v>
      </c>
      <c r="D45" s="11" t="s">
        <v>103</v>
      </c>
      <c r="E45" s="96" t="s">
        <v>29</v>
      </c>
      <c r="F45" s="95" t="s">
        <v>57</v>
      </c>
      <c r="G45" s="96" t="s">
        <v>36</v>
      </c>
      <c r="H45" s="97">
        <v>150</v>
      </c>
      <c r="I45" s="70"/>
      <c r="J45" s="31">
        <f t="shared" si="1"/>
        <v>0</v>
      </c>
      <c r="K45" s="31">
        <f t="shared" si="2"/>
        <v>0</v>
      </c>
    </row>
    <row r="46" spans="1:11" x14ac:dyDescent="0.2">
      <c r="A46" s="108"/>
      <c r="B46" s="108"/>
      <c r="C46" s="50" t="s">
        <v>58</v>
      </c>
      <c r="D46" s="11" t="s">
        <v>59</v>
      </c>
      <c r="E46" s="96" t="s">
        <v>60</v>
      </c>
      <c r="F46" s="95" t="s">
        <v>61</v>
      </c>
      <c r="G46" s="96" t="s">
        <v>36</v>
      </c>
      <c r="H46" s="97">
        <v>8</v>
      </c>
      <c r="I46" s="70"/>
      <c r="J46" s="31">
        <f t="shared" si="1"/>
        <v>0</v>
      </c>
      <c r="K46" s="31">
        <f t="shared" si="2"/>
        <v>0</v>
      </c>
    </row>
    <row r="47" spans="1:11" x14ac:dyDescent="0.2">
      <c r="A47" s="108"/>
      <c r="B47" s="108"/>
      <c r="C47" s="50" t="s">
        <v>62</v>
      </c>
      <c r="D47" s="11" t="s">
        <v>63</v>
      </c>
      <c r="E47" s="96" t="s">
        <v>29</v>
      </c>
      <c r="F47" s="95" t="s">
        <v>64</v>
      </c>
      <c r="G47" s="96" t="s">
        <v>36</v>
      </c>
      <c r="H47" s="97">
        <v>2</v>
      </c>
      <c r="I47" s="70"/>
      <c r="J47" s="31">
        <f t="shared" ref="J47:J92" si="3">H47*I47</f>
        <v>0</v>
      </c>
      <c r="K47" s="31">
        <f t="shared" si="2"/>
        <v>0</v>
      </c>
    </row>
    <row r="48" spans="1:11" x14ac:dyDescent="0.2">
      <c r="A48" s="108"/>
      <c r="B48" s="108"/>
      <c r="C48" s="50" t="s">
        <v>65</v>
      </c>
      <c r="D48" s="11" t="s">
        <v>66</v>
      </c>
      <c r="E48" s="96" t="s">
        <v>29</v>
      </c>
      <c r="F48" s="95" t="s">
        <v>13</v>
      </c>
      <c r="G48" s="96" t="s">
        <v>316</v>
      </c>
      <c r="H48" s="97">
        <v>4</v>
      </c>
      <c r="I48" s="70"/>
      <c r="J48" s="31">
        <f t="shared" si="3"/>
        <v>0</v>
      </c>
      <c r="K48" s="31">
        <f t="shared" si="2"/>
        <v>0</v>
      </c>
    </row>
    <row r="49" spans="1:11" ht="27" x14ac:dyDescent="0.2">
      <c r="A49" s="108"/>
      <c r="B49" s="108"/>
      <c r="C49" s="50" t="s">
        <v>67</v>
      </c>
      <c r="D49" s="11" t="s">
        <v>319</v>
      </c>
      <c r="E49" s="96" t="s">
        <v>320</v>
      </c>
      <c r="F49" s="95" t="s">
        <v>13</v>
      </c>
      <c r="G49" s="96" t="s">
        <v>36</v>
      </c>
      <c r="H49" s="97">
        <v>2</v>
      </c>
      <c r="I49" s="70"/>
      <c r="J49" s="31">
        <f t="shared" si="3"/>
        <v>0</v>
      </c>
      <c r="K49" s="31">
        <f t="shared" si="2"/>
        <v>0</v>
      </c>
    </row>
    <row r="50" spans="1:11" ht="27" x14ac:dyDescent="0.2">
      <c r="A50" s="108"/>
      <c r="B50" s="108" t="s">
        <v>68</v>
      </c>
      <c r="C50" s="50" t="s">
        <v>69</v>
      </c>
      <c r="D50" s="11" t="s">
        <v>322</v>
      </c>
      <c r="E50" s="96" t="s">
        <v>29</v>
      </c>
      <c r="F50" s="95" t="s">
        <v>71</v>
      </c>
      <c r="G50" s="96" t="s">
        <v>36</v>
      </c>
      <c r="H50" s="97">
        <v>1</v>
      </c>
      <c r="I50" s="70"/>
      <c r="J50" s="31">
        <f t="shared" si="3"/>
        <v>0</v>
      </c>
      <c r="K50" s="31">
        <f t="shared" si="2"/>
        <v>0</v>
      </c>
    </row>
    <row r="51" spans="1:11" ht="18.75" customHeight="1" x14ac:dyDescent="0.2">
      <c r="A51" s="108"/>
      <c r="B51" s="108"/>
      <c r="C51" s="50" t="s">
        <v>72</v>
      </c>
      <c r="D51" s="11" t="s">
        <v>327</v>
      </c>
      <c r="E51" s="96" t="s">
        <v>29</v>
      </c>
      <c r="F51" s="95" t="s">
        <v>71</v>
      </c>
      <c r="G51" s="96" t="s">
        <v>36</v>
      </c>
      <c r="H51" s="97">
        <v>4</v>
      </c>
      <c r="I51" s="70"/>
      <c r="J51" s="31">
        <f t="shared" si="3"/>
        <v>0</v>
      </c>
      <c r="K51" s="31">
        <f t="shared" si="2"/>
        <v>0</v>
      </c>
    </row>
    <row r="52" spans="1:11" ht="18.75" customHeight="1" x14ac:dyDescent="0.2">
      <c r="A52" s="108"/>
      <c r="B52" s="108"/>
      <c r="C52" s="50" t="s">
        <v>76</v>
      </c>
      <c r="D52" s="11" t="s">
        <v>323</v>
      </c>
      <c r="E52" s="96" t="s">
        <v>29</v>
      </c>
      <c r="F52" s="95" t="s">
        <v>71</v>
      </c>
      <c r="G52" s="96" t="s">
        <v>36</v>
      </c>
      <c r="H52" s="97">
        <v>2</v>
      </c>
      <c r="I52" s="70"/>
      <c r="J52" s="31">
        <f t="shared" si="3"/>
        <v>0</v>
      </c>
      <c r="K52" s="31">
        <f t="shared" si="2"/>
        <v>0</v>
      </c>
    </row>
    <row r="53" spans="1:11" ht="18.75" customHeight="1" x14ac:dyDescent="0.2">
      <c r="A53" s="108"/>
      <c r="B53" s="108"/>
      <c r="C53" s="50" t="s">
        <v>78</v>
      </c>
      <c r="D53" s="11" t="s">
        <v>79</v>
      </c>
      <c r="E53" s="96" t="s">
        <v>29</v>
      </c>
      <c r="F53" s="95" t="s">
        <v>71</v>
      </c>
      <c r="G53" s="96" t="s">
        <v>36</v>
      </c>
      <c r="H53" s="97">
        <v>1</v>
      </c>
      <c r="I53" s="70"/>
      <c r="J53" s="31">
        <f t="shared" si="3"/>
        <v>0</v>
      </c>
      <c r="K53" s="31">
        <f t="shared" si="2"/>
        <v>0</v>
      </c>
    </row>
    <row r="54" spans="1:11" ht="18.75" customHeight="1" x14ac:dyDescent="0.2">
      <c r="A54" s="108"/>
      <c r="B54" s="108"/>
      <c r="C54" s="50" t="s">
        <v>80</v>
      </c>
      <c r="D54" s="11" t="s">
        <v>81</v>
      </c>
      <c r="E54" s="96" t="s">
        <v>29</v>
      </c>
      <c r="F54" s="95" t="s">
        <v>71</v>
      </c>
      <c r="G54" s="96" t="s">
        <v>36</v>
      </c>
      <c r="H54" s="97">
        <v>1</v>
      </c>
      <c r="I54" s="70"/>
      <c r="J54" s="31">
        <f t="shared" si="3"/>
        <v>0</v>
      </c>
      <c r="K54" s="31">
        <f t="shared" si="2"/>
        <v>0</v>
      </c>
    </row>
    <row r="55" spans="1:11" ht="18.75" customHeight="1" x14ac:dyDescent="0.2">
      <c r="A55" s="108"/>
      <c r="B55" s="108"/>
      <c r="C55" s="50" t="s">
        <v>82</v>
      </c>
      <c r="D55" s="11" t="s">
        <v>83</v>
      </c>
      <c r="E55" s="96" t="s">
        <v>29</v>
      </c>
      <c r="F55" s="95" t="s">
        <v>71</v>
      </c>
      <c r="G55" s="96" t="s">
        <v>36</v>
      </c>
      <c r="H55" s="97">
        <v>2</v>
      </c>
      <c r="I55" s="70"/>
      <c r="J55" s="31">
        <f t="shared" si="3"/>
        <v>0</v>
      </c>
      <c r="K55" s="31">
        <f t="shared" si="2"/>
        <v>0</v>
      </c>
    </row>
    <row r="56" spans="1:11" ht="18.75" customHeight="1" x14ac:dyDescent="0.2">
      <c r="A56" s="108"/>
      <c r="B56" s="108" t="s">
        <v>84</v>
      </c>
      <c r="C56" s="50" t="s">
        <v>85</v>
      </c>
      <c r="D56" s="11" t="s">
        <v>298</v>
      </c>
      <c r="E56" s="96" t="s">
        <v>29</v>
      </c>
      <c r="F56" s="95" t="s">
        <v>87</v>
      </c>
      <c r="G56" s="96" t="s">
        <v>316</v>
      </c>
      <c r="H56" s="98">
        <v>30</v>
      </c>
      <c r="I56" s="70"/>
      <c r="J56" s="31">
        <f t="shared" si="3"/>
        <v>0</v>
      </c>
      <c r="K56" s="31">
        <f t="shared" si="2"/>
        <v>0</v>
      </c>
    </row>
    <row r="57" spans="1:11" ht="18.75" customHeight="1" x14ac:dyDescent="0.2">
      <c r="A57" s="108"/>
      <c r="B57" s="108"/>
      <c r="C57" s="50" t="s">
        <v>90</v>
      </c>
      <c r="D57" s="11" t="s">
        <v>324</v>
      </c>
      <c r="E57" s="96" t="s">
        <v>29</v>
      </c>
      <c r="F57" s="95" t="s">
        <v>57</v>
      </c>
      <c r="G57" s="96" t="s">
        <v>316</v>
      </c>
      <c r="H57" s="98">
        <v>200</v>
      </c>
      <c r="I57" s="70"/>
      <c r="J57" s="31">
        <f t="shared" si="3"/>
        <v>0</v>
      </c>
      <c r="K57" s="31">
        <f t="shared" si="2"/>
        <v>0</v>
      </c>
    </row>
    <row r="58" spans="1:11" ht="18.75" customHeight="1" x14ac:dyDescent="0.2">
      <c r="A58" s="108"/>
      <c r="B58" s="108"/>
      <c r="C58" s="50" t="s">
        <v>92</v>
      </c>
      <c r="D58" s="11" t="s">
        <v>93</v>
      </c>
      <c r="E58" s="96" t="s">
        <v>29</v>
      </c>
      <c r="F58" s="95" t="s">
        <v>24</v>
      </c>
      <c r="G58" s="96" t="s">
        <v>36</v>
      </c>
      <c r="H58" s="98">
        <v>1</v>
      </c>
      <c r="I58" s="70"/>
      <c r="J58" s="31">
        <f t="shared" si="3"/>
        <v>0</v>
      </c>
      <c r="K58" s="31">
        <f t="shared" si="2"/>
        <v>0</v>
      </c>
    </row>
    <row r="59" spans="1:11" ht="22.5" x14ac:dyDescent="0.2">
      <c r="A59" s="110" t="s">
        <v>458</v>
      </c>
      <c r="B59" s="110"/>
      <c r="C59" s="110"/>
      <c r="D59" s="110"/>
      <c r="E59" s="110"/>
      <c r="F59" s="110"/>
      <c r="G59" s="110"/>
      <c r="H59" s="110"/>
      <c r="I59" s="110"/>
      <c r="J59" s="32">
        <f>SUM(J34:J58)</f>
        <v>0</v>
      </c>
      <c r="K59" s="68">
        <f t="shared" si="2"/>
        <v>0</v>
      </c>
    </row>
    <row r="60" spans="1:11" ht="13.5" customHeight="1" x14ac:dyDescent="0.2">
      <c r="A60" s="116" t="s">
        <v>451</v>
      </c>
      <c r="B60" s="108" t="s">
        <v>107</v>
      </c>
      <c r="C60" s="11" t="s">
        <v>108</v>
      </c>
      <c r="D60" s="108" t="s">
        <v>537</v>
      </c>
      <c r="E60" s="108" t="s">
        <v>328</v>
      </c>
      <c r="F60" s="108" t="s">
        <v>110</v>
      </c>
      <c r="G60" s="108">
        <v>5</v>
      </c>
      <c r="H60" s="97">
        <v>1</v>
      </c>
      <c r="I60" s="70"/>
      <c r="J60" s="31">
        <f t="shared" si="3"/>
        <v>0</v>
      </c>
      <c r="K60" s="31">
        <f t="shared" ref="K60:K66" si="4">J60*1.06</f>
        <v>0</v>
      </c>
    </row>
    <row r="61" spans="1:11" ht="13.5" customHeight="1" x14ac:dyDescent="0.2">
      <c r="A61" s="116"/>
      <c r="B61" s="108"/>
      <c r="C61" s="11" t="s">
        <v>329</v>
      </c>
      <c r="D61" s="108"/>
      <c r="E61" s="108"/>
      <c r="F61" s="108"/>
      <c r="G61" s="108"/>
      <c r="H61" s="97">
        <v>1</v>
      </c>
      <c r="I61" s="70"/>
      <c r="J61" s="31">
        <f t="shared" si="3"/>
        <v>0</v>
      </c>
      <c r="K61" s="31">
        <f t="shared" si="4"/>
        <v>0</v>
      </c>
    </row>
    <row r="62" spans="1:11" ht="32.25" customHeight="1" x14ac:dyDescent="0.2">
      <c r="A62" s="116"/>
      <c r="B62" s="108"/>
      <c r="C62" s="11" t="s">
        <v>330</v>
      </c>
      <c r="D62" s="108"/>
      <c r="E62" s="108"/>
      <c r="F62" s="108"/>
      <c r="G62" s="108"/>
      <c r="H62" s="97">
        <v>2</v>
      </c>
      <c r="I62" s="70"/>
      <c r="J62" s="31">
        <f t="shared" si="3"/>
        <v>0</v>
      </c>
      <c r="K62" s="31">
        <f t="shared" si="4"/>
        <v>0</v>
      </c>
    </row>
    <row r="63" spans="1:11" ht="16.5" customHeight="1" x14ac:dyDescent="0.2">
      <c r="A63" s="116"/>
      <c r="B63" s="108"/>
      <c r="C63" s="11" t="s">
        <v>113</v>
      </c>
      <c r="D63" s="108"/>
      <c r="E63" s="108"/>
      <c r="F63" s="108"/>
      <c r="G63" s="108"/>
      <c r="H63" s="97">
        <v>60</v>
      </c>
      <c r="I63" s="70"/>
      <c r="J63" s="31">
        <f t="shared" si="3"/>
        <v>0</v>
      </c>
      <c r="K63" s="31">
        <f t="shared" si="4"/>
        <v>0</v>
      </c>
    </row>
    <row r="64" spans="1:11" ht="27" x14ac:dyDescent="0.2">
      <c r="A64" s="116"/>
      <c r="B64" s="108" t="s">
        <v>68</v>
      </c>
      <c r="C64" s="11" t="s">
        <v>331</v>
      </c>
      <c r="D64" s="108"/>
      <c r="E64" s="108"/>
      <c r="F64" s="108"/>
      <c r="G64" s="108"/>
      <c r="H64" s="97">
        <v>1</v>
      </c>
      <c r="I64" s="70"/>
      <c r="J64" s="31">
        <f t="shared" si="3"/>
        <v>0</v>
      </c>
      <c r="K64" s="31">
        <f t="shared" si="4"/>
        <v>0</v>
      </c>
    </row>
    <row r="65" spans="1:11" ht="13.5" customHeight="1" x14ac:dyDescent="0.2">
      <c r="A65" s="116"/>
      <c r="B65" s="108"/>
      <c r="C65" s="11" t="s">
        <v>332</v>
      </c>
      <c r="D65" s="108"/>
      <c r="E65" s="108"/>
      <c r="F65" s="108"/>
      <c r="G65" s="108"/>
      <c r="H65" s="97">
        <v>1</v>
      </c>
      <c r="I65" s="70"/>
      <c r="J65" s="31">
        <f t="shared" si="3"/>
        <v>0</v>
      </c>
      <c r="K65" s="31">
        <f t="shared" si="4"/>
        <v>0</v>
      </c>
    </row>
    <row r="66" spans="1:11" ht="13.5" customHeight="1" x14ac:dyDescent="0.2">
      <c r="A66" s="116"/>
      <c r="B66" s="108"/>
      <c r="C66" s="11" t="s">
        <v>82</v>
      </c>
      <c r="D66" s="108"/>
      <c r="E66" s="108"/>
      <c r="F66" s="108"/>
      <c r="G66" s="108"/>
      <c r="H66" s="97">
        <v>4</v>
      </c>
      <c r="I66" s="70"/>
      <c r="J66" s="31">
        <f t="shared" si="3"/>
        <v>0</v>
      </c>
      <c r="K66" s="31">
        <f t="shared" si="4"/>
        <v>0</v>
      </c>
    </row>
    <row r="67" spans="1:11" ht="20.25" customHeight="1" x14ac:dyDescent="0.2">
      <c r="A67" s="116"/>
      <c r="B67" s="112" t="s">
        <v>114</v>
      </c>
      <c r="C67" s="112"/>
      <c r="D67" s="112"/>
      <c r="E67" s="112"/>
      <c r="F67" s="112"/>
      <c r="G67" s="112"/>
      <c r="H67" s="112"/>
      <c r="I67" s="112"/>
      <c r="J67" s="31">
        <f>SUM(J60:J66)</f>
        <v>0</v>
      </c>
      <c r="K67" s="68">
        <f>J67*1.06</f>
        <v>0</v>
      </c>
    </row>
    <row r="68" spans="1:11" ht="20.25" customHeight="1" x14ac:dyDescent="0.2">
      <c r="A68" s="116"/>
      <c r="B68" s="112" t="s">
        <v>302</v>
      </c>
      <c r="C68" s="112"/>
      <c r="D68" s="112"/>
      <c r="E68" s="112"/>
      <c r="F68" s="112"/>
      <c r="G68" s="112"/>
      <c r="H68" s="112"/>
      <c r="I68" s="112"/>
      <c r="J68" s="31">
        <v>5</v>
      </c>
      <c r="K68" s="69" t="s">
        <v>444</v>
      </c>
    </row>
    <row r="69" spans="1:11" ht="22.5" x14ac:dyDescent="0.2">
      <c r="A69" s="110" t="s">
        <v>116</v>
      </c>
      <c r="B69" s="110"/>
      <c r="C69" s="110"/>
      <c r="D69" s="110"/>
      <c r="E69" s="110"/>
      <c r="F69" s="110"/>
      <c r="G69" s="110"/>
      <c r="H69" s="110"/>
      <c r="I69" s="110"/>
      <c r="J69" s="32">
        <f>J67*J68</f>
        <v>0</v>
      </c>
      <c r="K69" s="68">
        <f>J69*1.06</f>
        <v>0</v>
      </c>
    </row>
    <row r="70" spans="1:11" ht="13.5" customHeight="1" x14ac:dyDescent="0.2">
      <c r="A70" s="116" t="s">
        <v>452</v>
      </c>
      <c r="B70" s="108" t="s">
        <v>107</v>
      </c>
      <c r="C70" s="11" t="s">
        <v>108</v>
      </c>
      <c r="D70" s="108" t="s">
        <v>544</v>
      </c>
      <c r="E70" s="108" t="s">
        <v>301</v>
      </c>
      <c r="F70" s="108" t="s">
        <v>110</v>
      </c>
      <c r="G70" s="108">
        <v>10</v>
      </c>
      <c r="H70" s="97">
        <v>1</v>
      </c>
      <c r="I70" s="70"/>
      <c r="J70" s="31">
        <f t="shared" si="3"/>
        <v>0</v>
      </c>
      <c r="K70" s="31">
        <f t="shared" ref="K70:K76" si="5">J70*1.06</f>
        <v>0</v>
      </c>
    </row>
    <row r="71" spans="1:11" ht="13.5" customHeight="1" x14ac:dyDescent="0.2">
      <c r="A71" s="116"/>
      <c r="B71" s="108"/>
      <c r="C71" s="11" t="s">
        <v>107</v>
      </c>
      <c r="D71" s="108"/>
      <c r="E71" s="108"/>
      <c r="F71" s="108"/>
      <c r="G71" s="108"/>
      <c r="H71" s="97">
        <v>1</v>
      </c>
      <c r="I71" s="70"/>
      <c r="J71" s="31">
        <f t="shared" si="3"/>
        <v>0</v>
      </c>
      <c r="K71" s="31">
        <f t="shared" si="5"/>
        <v>0</v>
      </c>
    </row>
    <row r="72" spans="1:11" ht="13.5" customHeight="1" x14ac:dyDescent="0.2">
      <c r="A72" s="116"/>
      <c r="B72" s="108"/>
      <c r="C72" s="11" t="s">
        <v>53</v>
      </c>
      <c r="D72" s="108"/>
      <c r="E72" s="108"/>
      <c r="F72" s="108"/>
      <c r="G72" s="108"/>
      <c r="H72" s="97">
        <v>1</v>
      </c>
      <c r="I72" s="70"/>
      <c r="J72" s="31">
        <f t="shared" si="3"/>
        <v>0</v>
      </c>
      <c r="K72" s="31">
        <f t="shared" si="5"/>
        <v>0</v>
      </c>
    </row>
    <row r="73" spans="1:11" ht="13.5" customHeight="1" x14ac:dyDescent="0.2">
      <c r="A73" s="116"/>
      <c r="B73" s="108"/>
      <c r="C73" s="11" t="s">
        <v>55</v>
      </c>
      <c r="D73" s="108"/>
      <c r="E73" s="108"/>
      <c r="F73" s="108"/>
      <c r="G73" s="108"/>
      <c r="H73" s="97">
        <v>200</v>
      </c>
      <c r="I73" s="70"/>
      <c r="J73" s="31">
        <f t="shared" si="3"/>
        <v>0</v>
      </c>
      <c r="K73" s="31">
        <f t="shared" si="5"/>
        <v>0</v>
      </c>
    </row>
    <row r="74" spans="1:11" ht="13.5" customHeight="1" x14ac:dyDescent="0.2">
      <c r="A74" s="116"/>
      <c r="B74" s="108" t="s">
        <v>68</v>
      </c>
      <c r="C74" s="11" t="s">
        <v>80</v>
      </c>
      <c r="D74" s="108"/>
      <c r="E74" s="108"/>
      <c r="F74" s="108"/>
      <c r="G74" s="108"/>
      <c r="H74" s="97">
        <v>1</v>
      </c>
      <c r="I74" s="70"/>
      <c r="J74" s="31">
        <f t="shared" si="3"/>
        <v>0</v>
      </c>
      <c r="K74" s="31">
        <f t="shared" si="5"/>
        <v>0</v>
      </c>
    </row>
    <row r="75" spans="1:11" ht="13.5" customHeight="1" x14ac:dyDescent="0.2">
      <c r="A75" s="116"/>
      <c r="B75" s="108"/>
      <c r="C75" s="11" t="s">
        <v>82</v>
      </c>
      <c r="D75" s="108"/>
      <c r="E75" s="108"/>
      <c r="F75" s="108"/>
      <c r="G75" s="108"/>
      <c r="H75" s="97">
        <v>2</v>
      </c>
      <c r="I75" s="70"/>
      <c r="J75" s="31">
        <f t="shared" si="3"/>
        <v>0</v>
      </c>
      <c r="K75" s="31">
        <f t="shared" si="5"/>
        <v>0</v>
      </c>
    </row>
    <row r="76" spans="1:11" ht="20.25" customHeight="1" x14ac:dyDescent="0.2">
      <c r="A76" s="116"/>
      <c r="B76" s="112" t="s">
        <v>114</v>
      </c>
      <c r="C76" s="112"/>
      <c r="D76" s="112"/>
      <c r="E76" s="112"/>
      <c r="F76" s="112"/>
      <c r="G76" s="112"/>
      <c r="H76" s="112"/>
      <c r="I76" s="112"/>
      <c r="J76" s="31">
        <f>SUM(J70:J75)</f>
        <v>0</v>
      </c>
      <c r="K76" s="68">
        <f t="shared" si="5"/>
        <v>0</v>
      </c>
    </row>
    <row r="77" spans="1:11" ht="20.25" customHeight="1" x14ac:dyDescent="0.2">
      <c r="A77" s="116"/>
      <c r="B77" s="112" t="s">
        <v>302</v>
      </c>
      <c r="C77" s="112"/>
      <c r="D77" s="112"/>
      <c r="E77" s="112"/>
      <c r="F77" s="112"/>
      <c r="G77" s="112"/>
      <c r="H77" s="112"/>
      <c r="I77" s="112"/>
      <c r="J77" s="31">
        <v>10</v>
      </c>
      <c r="K77" s="69"/>
    </row>
    <row r="78" spans="1:11" ht="22.5" x14ac:dyDescent="0.2">
      <c r="A78" s="110" t="s">
        <v>119</v>
      </c>
      <c r="B78" s="110"/>
      <c r="C78" s="110"/>
      <c r="D78" s="110"/>
      <c r="E78" s="110"/>
      <c r="F78" s="110"/>
      <c r="G78" s="110"/>
      <c r="H78" s="110"/>
      <c r="I78" s="110"/>
      <c r="J78" s="32">
        <f>J77*J76</f>
        <v>0</v>
      </c>
      <c r="K78" s="68">
        <f>J78*1.06</f>
        <v>0</v>
      </c>
    </row>
    <row r="79" spans="1:11" ht="27" x14ac:dyDescent="0.2">
      <c r="A79" s="111" t="s">
        <v>453</v>
      </c>
      <c r="B79" s="108" t="s">
        <v>121</v>
      </c>
      <c r="C79" s="46" t="s">
        <v>333</v>
      </c>
      <c r="D79" s="99" t="s">
        <v>334</v>
      </c>
      <c r="E79" s="97" t="s">
        <v>137</v>
      </c>
      <c r="F79" s="98" t="s">
        <v>13</v>
      </c>
      <c r="G79" s="95"/>
      <c r="H79" s="98">
        <v>12</v>
      </c>
      <c r="I79" s="70"/>
      <c r="J79" s="31">
        <f t="shared" si="3"/>
        <v>0</v>
      </c>
      <c r="K79" s="31">
        <f t="shared" ref="K79:K132" si="6">J79*1.06</f>
        <v>0</v>
      </c>
    </row>
    <row r="80" spans="1:11" ht="27" x14ac:dyDescent="0.2">
      <c r="A80" s="111"/>
      <c r="B80" s="108"/>
      <c r="C80" s="50" t="s">
        <v>141</v>
      </c>
      <c r="D80" s="11" t="s">
        <v>142</v>
      </c>
      <c r="E80" s="96" t="s">
        <v>143</v>
      </c>
      <c r="F80" s="95" t="s">
        <v>13</v>
      </c>
      <c r="G80" s="95"/>
      <c r="H80" s="98">
        <v>2</v>
      </c>
      <c r="I80" s="70"/>
      <c r="J80" s="31">
        <f t="shared" si="3"/>
        <v>0</v>
      </c>
      <c r="K80" s="31">
        <f t="shared" si="6"/>
        <v>0</v>
      </c>
    </row>
    <row r="81" spans="1:11" ht="27" x14ac:dyDescent="0.2">
      <c r="A81" s="111"/>
      <c r="B81" s="108"/>
      <c r="C81" s="50" t="s">
        <v>147</v>
      </c>
      <c r="D81" s="11" t="s">
        <v>148</v>
      </c>
      <c r="E81" s="96" t="s">
        <v>149</v>
      </c>
      <c r="F81" s="95" t="s">
        <v>24</v>
      </c>
      <c r="G81" s="95"/>
      <c r="H81" s="98">
        <v>5</v>
      </c>
      <c r="I81" s="70"/>
      <c r="J81" s="31">
        <f t="shared" si="3"/>
        <v>0</v>
      </c>
      <c r="K81" s="31">
        <f t="shared" si="6"/>
        <v>0</v>
      </c>
    </row>
    <row r="82" spans="1:11" ht="37.5" customHeight="1" x14ac:dyDescent="0.2">
      <c r="A82" s="111"/>
      <c r="B82" s="108"/>
      <c r="C82" s="50" t="s">
        <v>150</v>
      </c>
      <c r="D82" s="11" t="s">
        <v>151</v>
      </c>
      <c r="E82" s="96" t="s">
        <v>152</v>
      </c>
      <c r="F82" s="95" t="s">
        <v>153</v>
      </c>
      <c r="G82" s="95"/>
      <c r="H82" s="98">
        <v>20</v>
      </c>
      <c r="I82" s="70"/>
      <c r="J82" s="31">
        <f t="shared" si="3"/>
        <v>0</v>
      </c>
      <c r="K82" s="31">
        <f t="shared" si="6"/>
        <v>0</v>
      </c>
    </row>
    <row r="83" spans="1:11" ht="24" customHeight="1" x14ac:dyDescent="0.2">
      <c r="A83" s="111"/>
      <c r="B83" s="108"/>
      <c r="C83" s="50" t="s">
        <v>154</v>
      </c>
      <c r="D83" s="11" t="s">
        <v>155</v>
      </c>
      <c r="E83" s="96" t="s">
        <v>156</v>
      </c>
      <c r="F83" s="95" t="s">
        <v>13</v>
      </c>
      <c r="G83" s="95"/>
      <c r="H83" s="98">
        <v>12</v>
      </c>
      <c r="I83" s="70"/>
      <c r="J83" s="31">
        <f t="shared" si="3"/>
        <v>0</v>
      </c>
      <c r="K83" s="31">
        <f t="shared" si="6"/>
        <v>0</v>
      </c>
    </row>
    <row r="84" spans="1:11" ht="40.5" x14ac:dyDescent="0.2">
      <c r="A84" s="111"/>
      <c r="B84" s="108" t="s">
        <v>157</v>
      </c>
      <c r="C84" s="50" t="s">
        <v>158</v>
      </c>
      <c r="D84" s="11" t="s">
        <v>159</v>
      </c>
      <c r="E84" s="96" t="s">
        <v>12</v>
      </c>
      <c r="F84" s="95" t="s">
        <v>13</v>
      </c>
      <c r="G84" s="95"/>
      <c r="H84" s="98">
        <v>8</v>
      </c>
      <c r="I84" s="70"/>
      <c r="J84" s="31">
        <f t="shared" si="3"/>
        <v>0</v>
      </c>
      <c r="K84" s="31">
        <f t="shared" si="6"/>
        <v>0</v>
      </c>
    </row>
    <row r="85" spans="1:11" ht="40.5" x14ac:dyDescent="0.2">
      <c r="A85" s="111"/>
      <c r="B85" s="108"/>
      <c r="C85" s="50" t="s">
        <v>160</v>
      </c>
      <c r="D85" s="11" t="s">
        <v>161</v>
      </c>
      <c r="E85" s="96" t="s">
        <v>162</v>
      </c>
      <c r="F85" s="95" t="s">
        <v>13</v>
      </c>
      <c r="G85" s="95"/>
      <c r="H85" s="98">
        <v>1</v>
      </c>
      <c r="I85" s="70"/>
      <c r="J85" s="31">
        <f t="shared" si="3"/>
        <v>0</v>
      </c>
      <c r="K85" s="31">
        <f t="shared" si="6"/>
        <v>0</v>
      </c>
    </row>
    <row r="86" spans="1:11" ht="40.5" x14ac:dyDescent="0.2">
      <c r="A86" s="111"/>
      <c r="B86" s="108"/>
      <c r="C86" s="50" t="s">
        <v>163</v>
      </c>
      <c r="D86" s="11" t="s">
        <v>164</v>
      </c>
      <c r="E86" s="96" t="s">
        <v>12</v>
      </c>
      <c r="F86" s="95" t="s">
        <v>13</v>
      </c>
      <c r="G86" s="95"/>
      <c r="H86" s="98">
        <v>4</v>
      </c>
      <c r="I86" s="70"/>
      <c r="J86" s="31">
        <f t="shared" si="3"/>
        <v>0</v>
      </c>
      <c r="K86" s="31">
        <f t="shared" si="6"/>
        <v>0</v>
      </c>
    </row>
    <row r="87" spans="1:11" ht="40.5" x14ac:dyDescent="0.2">
      <c r="A87" s="111"/>
      <c r="B87" s="108"/>
      <c r="C87" s="50" t="s">
        <v>165</v>
      </c>
      <c r="D87" s="11" t="s">
        <v>166</v>
      </c>
      <c r="E87" s="96" t="s">
        <v>167</v>
      </c>
      <c r="F87" s="95" t="s">
        <v>13</v>
      </c>
      <c r="G87" s="95"/>
      <c r="H87" s="98">
        <v>3</v>
      </c>
      <c r="I87" s="70"/>
      <c r="J87" s="31">
        <f t="shared" si="3"/>
        <v>0</v>
      </c>
      <c r="K87" s="31">
        <f t="shared" si="6"/>
        <v>0</v>
      </c>
    </row>
    <row r="88" spans="1:11" ht="27" x14ac:dyDescent="0.2">
      <c r="A88" s="111"/>
      <c r="B88" s="108"/>
      <c r="C88" s="50" t="s">
        <v>168</v>
      </c>
      <c r="D88" s="11" t="s">
        <v>169</v>
      </c>
      <c r="E88" s="96" t="s">
        <v>170</v>
      </c>
      <c r="F88" s="95" t="s">
        <v>13</v>
      </c>
      <c r="G88" s="95"/>
      <c r="H88" s="98">
        <v>10</v>
      </c>
      <c r="I88" s="70"/>
      <c r="J88" s="31">
        <f t="shared" si="3"/>
        <v>0</v>
      </c>
      <c r="K88" s="31">
        <f t="shared" si="6"/>
        <v>0</v>
      </c>
    </row>
    <row r="89" spans="1:11" ht="27" x14ac:dyDescent="0.2">
      <c r="A89" s="111"/>
      <c r="B89" s="108"/>
      <c r="C89" s="50" t="s">
        <v>171</v>
      </c>
      <c r="D89" s="11" t="s">
        <v>172</v>
      </c>
      <c r="E89" s="96" t="s">
        <v>173</v>
      </c>
      <c r="F89" s="95" t="s">
        <v>13</v>
      </c>
      <c r="G89" s="95"/>
      <c r="H89" s="98">
        <v>20</v>
      </c>
      <c r="I89" s="70"/>
      <c r="J89" s="31">
        <f t="shared" si="3"/>
        <v>0</v>
      </c>
      <c r="K89" s="31">
        <f t="shared" si="6"/>
        <v>0</v>
      </c>
    </row>
    <row r="90" spans="1:11" ht="27" x14ac:dyDescent="0.2">
      <c r="A90" s="111"/>
      <c r="B90" s="108"/>
      <c r="C90" s="50" t="s">
        <v>174</v>
      </c>
      <c r="D90" s="11" t="s">
        <v>421</v>
      </c>
      <c r="E90" s="96" t="s">
        <v>176</v>
      </c>
      <c r="F90" s="95" t="s">
        <v>13</v>
      </c>
      <c r="G90" s="95"/>
      <c r="H90" s="98">
        <v>1</v>
      </c>
      <c r="I90" s="70"/>
      <c r="J90" s="31">
        <f t="shared" si="3"/>
        <v>0</v>
      </c>
      <c r="K90" s="31">
        <f t="shared" si="6"/>
        <v>0</v>
      </c>
    </row>
    <row r="91" spans="1:11" ht="27" x14ac:dyDescent="0.2">
      <c r="A91" s="111"/>
      <c r="B91" s="108"/>
      <c r="C91" s="50" t="s">
        <v>177</v>
      </c>
      <c r="D91" s="11" t="s">
        <v>178</v>
      </c>
      <c r="E91" s="96" t="s">
        <v>179</v>
      </c>
      <c r="F91" s="95" t="s">
        <v>13</v>
      </c>
      <c r="G91" s="95"/>
      <c r="H91" s="98">
        <v>1</v>
      </c>
      <c r="I91" s="70"/>
      <c r="J91" s="31">
        <f t="shared" si="3"/>
        <v>0</v>
      </c>
      <c r="K91" s="31">
        <f t="shared" si="6"/>
        <v>0</v>
      </c>
    </row>
    <row r="92" spans="1:11" ht="35.25" customHeight="1" x14ac:dyDescent="0.2">
      <c r="A92" s="111"/>
      <c r="B92" s="108"/>
      <c r="C92" s="50" t="s">
        <v>180</v>
      </c>
      <c r="D92" s="11" t="s">
        <v>181</v>
      </c>
      <c r="E92" s="96" t="s">
        <v>182</v>
      </c>
      <c r="F92" s="95" t="s">
        <v>13</v>
      </c>
      <c r="G92" s="95"/>
      <c r="H92" s="98">
        <v>1</v>
      </c>
      <c r="I92" s="70"/>
      <c r="J92" s="31">
        <f t="shared" si="3"/>
        <v>0</v>
      </c>
      <c r="K92" s="31">
        <f t="shared" si="6"/>
        <v>0</v>
      </c>
    </row>
    <row r="93" spans="1:11" ht="44.25" customHeight="1" x14ac:dyDescent="0.2">
      <c r="A93" s="111"/>
      <c r="B93" s="108"/>
      <c r="C93" s="50" t="s">
        <v>183</v>
      </c>
      <c r="D93" s="11" t="s">
        <v>184</v>
      </c>
      <c r="E93" s="96" t="s">
        <v>185</v>
      </c>
      <c r="F93" s="95" t="s">
        <v>13</v>
      </c>
      <c r="G93" s="95"/>
      <c r="H93" s="98">
        <v>20</v>
      </c>
      <c r="I93" s="70"/>
      <c r="J93" s="31">
        <f t="shared" ref="J93:J119" si="7">H93*I93</f>
        <v>0</v>
      </c>
      <c r="K93" s="31">
        <f t="shared" si="6"/>
        <v>0</v>
      </c>
    </row>
    <row r="94" spans="1:11" ht="39" customHeight="1" x14ac:dyDescent="0.2">
      <c r="A94" s="111"/>
      <c r="B94" s="108"/>
      <c r="C94" s="50" t="s">
        <v>186</v>
      </c>
      <c r="D94" s="11" t="s">
        <v>187</v>
      </c>
      <c r="E94" s="96" t="s">
        <v>188</v>
      </c>
      <c r="F94" s="95" t="s">
        <v>13</v>
      </c>
      <c r="G94" s="95"/>
      <c r="H94" s="98">
        <v>30</v>
      </c>
      <c r="I94" s="70"/>
      <c r="J94" s="31">
        <f t="shared" si="7"/>
        <v>0</v>
      </c>
      <c r="K94" s="31">
        <f t="shared" si="6"/>
        <v>0</v>
      </c>
    </row>
    <row r="95" spans="1:11" ht="33.75" customHeight="1" x14ac:dyDescent="0.2">
      <c r="A95" s="111"/>
      <c r="B95" s="108"/>
      <c r="C95" s="50" t="s">
        <v>189</v>
      </c>
      <c r="D95" s="11" t="s">
        <v>190</v>
      </c>
      <c r="E95" s="96" t="s">
        <v>191</v>
      </c>
      <c r="F95" s="95" t="s">
        <v>13</v>
      </c>
      <c r="G95" s="95"/>
      <c r="H95" s="98">
        <v>30</v>
      </c>
      <c r="I95" s="70"/>
      <c r="J95" s="31">
        <f t="shared" si="7"/>
        <v>0</v>
      </c>
      <c r="K95" s="31">
        <f t="shared" si="6"/>
        <v>0</v>
      </c>
    </row>
    <row r="96" spans="1:11" ht="36.75" customHeight="1" x14ac:dyDescent="0.2">
      <c r="A96" s="111"/>
      <c r="B96" s="108"/>
      <c r="C96" s="50" t="s">
        <v>192</v>
      </c>
      <c r="D96" s="11" t="s">
        <v>193</v>
      </c>
      <c r="E96" s="96" t="s">
        <v>194</v>
      </c>
      <c r="F96" s="95" t="s">
        <v>13</v>
      </c>
      <c r="G96" s="95"/>
      <c r="H96" s="98">
        <v>10</v>
      </c>
      <c r="I96" s="70"/>
      <c r="J96" s="31">
        <f t="shared" si="7"/>
        <v>0</v>
      </c>
      <c r="K96" s="31">
        <f t="shared" si="6"/>
        <v>0</v>
      </c>
    </row>
    <row r="97" spans="1:11" ht="52.5" customHeight="1" x14ac:dyDescent="0.2">
      <c r="A97" s="111"/>
      <c r="B97" s="108"/>
      <c r="C97" s="50" t="s">
        <v>195</v>
      </c>
      <c r="D97" s="11" t="s">
        <v>196</v>
      </c>
      <c r="E97" s="96" t="s">
        <v>197</v>
      </c>
      <c r="F97" s="95" t="s">
        <v>13</v>
      </c>
      <c r="G97" s="95"/>
      <c r="H97" s="98">
        <v>1</v>
      </c>
      <c r="I97" s="70"/>
      <c r="J97" s="31">
        <f t="shared" si="7"/>
        <v>0</v>
      </c>
      <c r="K97" s="31">
        <f t="shared" si="6"/>
        <v>0</v>
      </c>
    </row>
    <row r="98" spans="1:11" ht="27" x14ac:dyDescent="0.2">
      <c r="A98" s="111"/>
      <c r="B98" s="108"/>
      <c r="C98" s="50" t="s">
        <v>198</v>
      </c>
      <c r="D98" s="11" t="s">
        <v>199</v>
      </c>
      <c r="E98" s="96" t="s">
        <v>200</v>
      </c>
      <c r="F98" s="95" t="s">
        <v>64</v>
      </c>
      <c r="G98" s="95"/>
      <c r="H98" s="98">
        <v>4</v>
      </c>
      <c r="I98" s="70"/>
      <c r="J98" s="31">
        <f t="shared" si="7"/>
        <v>0</v>
      </c>
      <c r="K98" s="31">
        <f t="shared" si="6"/>
        <v>0</v>
      </c>
    </row>
    <row r="99" spans="1:11" ht="27" x14ac:dyDescent="0.2">
      <c r="A99" s="111"/>
      <c r="B99" s="108"/>
      <c r="C99" s="50" t="s">
        <v>201</v>
      </c>
      <c r="D99" s="11" t="s">
        <v>202</v>
      </c>
      <c r="E99" s="96" t="s">
        <v>203</v>
      </c>
      <c r="F99" s="95" t="s">
        <v>64</v>
      </c>
      <c r="G99" s="95"/>
      <c r="H99" s="98">
        <v>1</v>
      </c>
      <c r="I99" s="70"/>
      <c r="J99" s="31">
        <f t="shared" si="7"/>
        <v>0</v>
      </c>
      <c r="K99" s="31">
        <f t="shared" si="6"/>
        <v>0</v>
      </c>
    </row>
    <row r="100" spans="1:11" ht="14.45" customHeight="1" x14ac:dyDescent="0.2">
      <c r="A100" s="111"/>
      <c r="B100" s="108"/>
      <c r="C100" s="50" t="s">
        <v>204</v>
      </c>
      <c r="D100" s="11" t="s">
        <v>205</v>
      </c>
      <c r="E100" s="96" t="s">
        <v>206</v>
      </c>
      <c r="F100" s="95" t="s">
        <v>64</v>
      </c>
      <c r="G100" s="95"/>
      <c r="H100" s="98">
        <v>1</v>
      </c>
      <c r="I100" s="70"/>
      <c r="J100" s="31">
        <f t="shared" si="7"/>
        <v>0</v>
      </c>
      <c r="K100" s="31">
        <f t="shared" si="6"/>
        <v>0</v>
      </c>
    </row>
    <row r="101" spans="1:11" ht="27" x14ac:dyDescent="0.2">
      <c r="A101" s="111"/>
      <c r="B101" s="108"/>
      <c r="C101" s="50" t="s">
        <v>207</v>
      </c>
      <c r="D101" s="11" t="s">
        <v>193</v>
      </c>
      <c r="E101" s="96" t="s">
        <v>208</v>
      </c>
      <c r="F101" s="95" t="s">
        <v>61</v>
      </c>
      <c r="G101" s="95"/>
      <c r="H101" s="98">
        <v>2</v>
      </c>
      <c r="I101" s="70"/>
      <c r="J101" s="31">
        <f t="shared" si="7"/>
        <v>0</v>
      </c>
      <c r="K101" s="31">
        <f t="shared" si="6"/>
        <v>0</v>
      </c>
    </row>
    <row r="102" spans="1:11" ht="27" x14ac:dyDescent="0.2">
      <c r="A102" s="111"/>
      <c r="B102" s="108"/>
      <c r="C102" s="50" t="s">
        <v>209</v>
      </c>
      <c r="D102" s="11" t="s">
        <v>210</v>
      </c>
      <c r="E102" s="96" t="s">
        <v>211</v>
      </c>
      <c r="F102" s="95" t="s">
        <v>13</v>
      </c>
      <c r="G102" s="95"/>
      <c r="H102" s="98">
        <v>20</v>
      </c>
      <c r="I102" s="70"/>
      <c r="J102" s="31">
        <f t="shared" si="7"/>
        <v>0</v>
      </c>
      <c r="K102" s="31">
        <f t="shared" si="6"/>
        <v>0</v>
      </c>
    </row>
    <row r="103" spans="1:11" ht="14.45" customHeight="1" x14ac:dyDescent="0.2">
      <c r="A103" s="111"/>
      <c r="B103" s="108"/>
      <c r="C103" s="50" t="s">
        <v>212</v>
      </c>
      <c r="D103" s="11" t="s">
        <v>213</v>
      </c>
      <c r="E103" s="96" t="s">
        <v>214</v>
      </c>
      <c r="F103" s="95" t="s">
        <v>13</v>
      </c>
      <c r="G103" s="95"/>
      <c r="H103" s="98">
        <v>50</v>
      </c>
      <c r="I103" s="70"/>
      <c r="J103" s="31">
        <f t="shared" si="7"/>
        <v>0</v>
      </c>
      <c r="K103" s="31">
        <f t="shared" si="6"/>
        <v>0</v>
      </c>
    </row>
    <row r="104" spans="1:11" ht="14.45" customHeight="1" x14ac:dyDescent="0.2">
      <c r="A104" s="111"/>
      <c r="B104" s="108"/>
      <c r="C104" s="50" t="s">
        <v>335</v>
      </c>
      <c r="D104" s="11" t="s">
        <v>216</v>
      </c>
      <c r="E104" s="96" t="s">
        <v>217</v>
      </c>
      <c r="F104" s="95" t="s">
        <v>61</v>
      </c>
      <c r="G104" s="95"/>
      <c r="H104" s="98">
        <v>2</v>
      </c>
      <c r="I104" s="70"/>
      <c r="J104" s="31">
        <f t="shared" si="7"/>
        <v>0</v>
      </c>
      <c r="K104" s="31">
        <f t="shared" si="6"/>
        <v>0</v>
      </c>
    </row>
    <row r="105" spans="1:11" ht="40.5" x14ac:dyDescent="0.2">
      <c r="A105" s="111"/>
      <c r="B105" s="108"/>
      <c r="C105" s="50" t="s">
        <v>336</v>
      </c>
      <c r="D105" s="22" t="s">
        <v>337</v>
      </c>
      <c r="E105" s="96" t="s">
        <v>217</v>
      </c>
      <c r="F105" s="95" t="s">
        <v>61</v>
      </c>
      <c r="G105" s="95"/>
      <c r="H105" s="98">
        <v>1</v>
      </c>
      <c r="I105" s="70"/>
      <c r="J105" s="31">
        <f t="shared" si="7"/>
        <v>0</v>
      </c>
      <c r="K105" s="31">
        <f t="shared" si="6"/>
        <v>0</v>
      </c>
    </row>
    <row r="106" spans="1:11" ht="27" x14ac:dyDescent="0.2">
      <c r="A106" s="111"/>
      <c r="B106" s="108"/>
      <c r="C106" s="50" t="s">
        <v>218</v>
      </c>
      <c r="D106" s="11" t="s">
        <v>219</v>
      </c>
      <c r="E106" s="96" t="s">
        <v>220</v>
      </c>
      <c r="F106" s="95" t="s">
        <v>13</v>
      </c>
      <c r="G106" s="95"/>
      <c r="H106" s="98">
        <v>2</v>
      </c>
      <c r="I106" s="70"/>
      <c r="J106" s="31">
        <f t="shared" si="7"/>
        <v>0</v>
      </c>
      <c r="K106" s="31">
        <f t="shared" si="6"/>
        <v>0</v>
      </c>
    </row>
    <row r="107" spans="1:11" ht="27" x14ac:dyDescent="0.2">
      <c r="A107" s="111"/>
      <c r="B107" s="108"/>
      <c r="C107" s="50" t="s">
        <v>221</v>
      </c>
      <c r="D107" s="11" t="s">
        <v>222</v>
      </c>
      <c r="E107" s="96" t="s">
        <v>223</v>
      </c>
      <c r="F107" s="95" t="s">
        <v>224</v>
      </c>
      <c r="G107" s="95"/>
      <c r="H107" s="98">
        <v>200</v>
      </c>
      <c r="I107" s="70"/>
      <c r="J107" s="31">
        <f t="shared" si="7"/>
        <v>0</v>
      </c>
      <c r="K107" s="31">
        <f t="shared" si="6"/>
        <v>0</v>
      </c>
    </row>
    <row r="108" spans="1:11" ht="14.45" customHeight="1" x14ac:dyDescent="0.2">
      <c r="A108" s="111"/>
      <c r="B108" s="108"/>
      <c r="C108" s="50" t="s">
        <v>225</v>
      </c>
      <c r="D108" s="11" t="s">
        <v>226</v>
      </c>
      <c r="E108" s="96" t="s">
        <v>29</v>
      </c>
      <c r="F108" s="95" t="s">
        <v>227</v>
      </c>
      <c r="G108" s="95"/>
      <c r="H108" s="98">
        <v>200</v>
      </c>
      <c r="I108" s="70"/>
      <c r="J108" s="31">
        <f t="shared" si="7"/>
        <v>0</v>
      </c>
      <c r="K108" s="31">
        <f t="shared" si="6"/>
        <v>0</v>
      </c>
    </row>
    <row r="109" spans="1:11" ht="14.45" customHeight="1" x14ac:dyDescent="0.2">
      <c r="A109" s="111"/>
      <c r="B109" s="108"/>
      <c r="C109" s="50" t="s">
        <v>228</v>
      </c>
      <c r="D109" s="11" t="s">
        <v>229</v>
      </c>
      <c r="E109" s="96" t="s">
        <v>29</v>
      </c>
      <c r="F109" s="95" t="s">
        <v>128</v>
      </c>
      <c r="G109" s="95"/>
      <c r="H109" s="98">
        <v>2</v>
      </c>
      <c r="I109" s="70"/>
      <c r="J109" s="31">
        <f t="shared" si="7"/>
        <v>0</v>
      </c>
      <c r="K109" s="31">
        <f t="shared" si="6"/>
        <v>0</v>
      </c>
    </row>
    <row r="110" spans="1:11" ht="40.5" x14ac:dyDescent="0.2">
      <c r="A110" s="111"/>
      <c r="B110" s="108"/>
      <c r="C110" s="50" t="s">
        <v>230</v>
      </c>
      <c r="D110" s="11" t="s">
        <v>231</v>
      </c>
      <c r="E110" s="96" t="s">
        <v>232</v>
      </c>
      <c r="F110" s="95" t="s">
        <v>13</v>
      </c>
      <c r="G110" s="95"/>
      <c r="H110" s="98">
        <v>1</v>
      </c>
      <c r="I110" s="70"/>
      <c r="J110" s="31">
        <f t="shared" si="7"/>
        <v>0</v>
      </c>
      <c r="K110" s="31">
        <f t="shared" si="6"/>
        <v>0</v>
      </c>
    </row>
    <row r="111" spans="1:11" ht="27" x14ac:dyDescent="0.2">
      <c r="A111" s="111"/>
      <c r="B111" s="108"/>
      <c r="C111" s="50" t="s">
        <v>233</v>
      </c>
      <c r="D111" s="11" t="s">
        <v>234</v>
      </c>
      <c r="E111" s="96" t="s">
        <v>235</v>
      </c>
      <c r="F111" s="95" t="s">
        <v>13</v>
      </c>
      <c r="G111" s="95"/>
      <c r="H111" s="98">
        <v>20</v>
      </c>
      <c r="I111" s="70"/>
      <c r="J111" s="31">
        <f t="shared" si="7"/>
        <v>0</v>
      </c>
      <c r="K111" s="31">
        <f t="shared" si="6"/>
        <v>0</v>
      </c>
    </row>
    <row r="112" spans="1:11" ht="40.5" x14ac:dyDescent="0.2">
      <c r="A112" s="111"/>
      <c r="B112" s="108"/>
      <c r="C112" s="50" t="s">
        <v>236</v>
      </c>
      <c r="D112" s="11" t="s">
        <v>164</v>
      </c>
      <c r="E112" s="96" t="s">
        <v>237</v>
      </c>
      <c r="F112" s="95" t="s">
        <v>13</v>
      </c>
      <c r="G112" s="95"/>
      <c r="H112" s="98">
        <v>4</v>
      </c>
      <c r="I112" s="70"/>
      <c r="J112" s="31">
        <f t="shared" si="7"/>
        <v>0</v>
      </c>
      <c r="K112" s="31">
        <f t="shared" si="6"/>
        <v>0</v>
      </c>
    </row>
    <row r="113" spans="1:11" ht="27" x14ac:dyDescent="0.2">
      <c r="A113" s="111"/>
      <c r="B113" s="108"/>
      <c r="C113" s="50" t="s">
        <v>238</v>
      </c>
      <c r="D113" s="11" t="s">
        <v>239</v>
      </c>
      <c r="E113" s="96" t="s">
        <v>240</v>
      </c>
      <c r="F113" s="95" t="s">
        <v>13</v>
      </c>
      <c r="G113" s="95"/>
      <c r="H113" s="98">
        <v>4</v>
      </c>
      <c r="I113" s="70"/>
      <c r="J113" s="31">
        <f t="shared" si="7"/>
        <v>0</v>
      </c>
      <c r="K113" s="31">
        <f t="shared" si="6"/>
        <v>0</v>
      </c>
    </row>
    <row r="114" spans="1:11" ht="27" x14ac:dyDescent="0.2">
      <c r="A114" s="111"/>
      <c r="B114" s="108"/>
      <c r="C114" s="50" t="s">
        <v>241</v>
      </c>
      <c r="D114" s="11" t="s">
        <v>239</v>
      </c>
      <c r="E114" s="96" t="s">
        <v>240</v>
      </c>
      <c r="F114" s="95" t="s">
        <v>13</v>
      </c>
      <c r="G114" s="95"/>
      <c r="H114" s="98">
        <v>4</v>
      </c>
      <c r="I114" s="70"/>
      <c r="J114" s="31">
        <f t="shared" si="7"/>
        <v>0</v>
      </c>
      <c r="K114" s="31">
        <f t="shared" si="6"/>
        <v>0</v>
      </c>
    </row>
    <row r="115" spans="1:11" ht="14.45" customHeight="1" x14ac:dyDescent="0.2">
      <c r="A115" s="111"/>
      <c r="B115" s="108"/>
      <c r="C115" s="50" t="s">
        <v>245</v>
      </c>
      <c r="D115" s="11" t="s">
        <v>246</v>
      </c>
      <c r="E115" s="96" t="s">
        <v>29</v>
      </c>
      <c r="F115" s="95" t="s">
        <v>24</v>
      </c>
      <c r="G115" s="95"/>
      <c r="H115" s="98">
        <v>1</v>
      </c>
      <c r="I115" s="70"/>
      <c r="J115" s="31">
        <f t="shared" si="7"/>
        <v>0</v>
      </c>
      <c r="K115" s="31">
        <f t="shared" si="6"/>
        <v>0</v>
      </c>
    </row>
    <row r="116" spans="1:11" ht="14.45" customHeight="1" x14ac:dyDescent="0.2">
      <c r="A116" s="111"/>
      <c r="B116" s="108"/>
      <c r="C116" s="50" t="s">
        <v>247</v>
      </c>
      <c r="D116" s="11" t="s">
        <v>248</v>
      </c>
      <c r="E116" s="96" t="s">
        <v>249</v>
      </c>
      <c r="F116" s="95" t="s">
        <v>61</v>
      </c>
      <c r="G116" s="95"/>
      <c r="H116" s="98">
        <v>100</v>
      </c>
      <c r="I116" s="70"/>
      <c r="J116" s="31">
        <f t="shared" si="7"/>
        <v>0</v>
      </c>
      <c r="K116" s="31">
        <f t="shared" si="6"/>
        <v>0</v>
      </c>
    </row>
    <row r="117" spans="1:11" ht="27" x14ac:dyDescent="0.2">
      <c r="A117" s="111"/>
      <c r="B117" s="108"/>
      <c r="C117" s="50" t="s">
        <v>250</v>
      </c>
      <c r="D117" s="11" t="s">
        <v>251</v>
      </c>
      <c r="E117" s="96" t="s">
        <v>29</v>
      </c>
      <c r="F117" s="95" t="s">
        <v>252</v>
      </c>
      <c r="G117" s="95"/>
      <c r="H117" s="98">
        <v>300</v>
      </c>
      <c r="I117" s="70"/>
      <c r="J117" s="31">
        <f t="shared" si="7"/>
        <v>0</v>
      </c>
      <c r="K117" s="31">
        <f t="shared" si="6"/>
        <v>0</v>
      </c>
    </row>
    <row r="118" spans="1:11" ht="41.25" customHeight="1" x14ac:dyDescent="0.2">
      <c r="A118" s="111"/>
      <c r="B118" s="108"/>
      <c r="C118" s="50" t="s">
        <v>257</v>
      </c>
      <c r="D118" s="65" t="s">
        <v>258</v>
      </c>
      <c r="E118" s="96" t="s">
        <v>259</v>
      </c>
      <c r="F118" s="95" t="s">
        <v>13</v>
      </c>
      <c r="G118" s="95"/>
      <c r="H118" s="98">
        <v>1</v>
      </c>
      <c r="I118" s="70"/>
      <c r="J118" s="31">
        <f t="shared" si="7"/>
        <v>0</v>
      </c>
      <c r="K118" s="31">
        <f t="shared" si="6"/>
        <v>0</v>
      </c>
    </row>
    <row r="119" spans="1:11" ht="20.65" customHeight="1" x14ac:dyDescent="0.2">
      <c r="A119" s="111"/>
      <c r="B119" s="108"/>
      <c r="C119" s="50" t="s">
        <v>261</v>
      </c>
      <c r="D119" s="50" t="s">
        <v>262</v>
      </c>
      <c r="E119" s="96" t="s">
        <v>29</v>
      </c>
      <c r="F119" s="96" t="s">
        <v>263</v>
      </c>
      <c r="G119" s="96"/>
      <c r="H119" s="97">
        <v>10</v>
      </c>
      <c r="I119" s="70"/>
      <c r="J119" s="31">
        <f t="shared" si="7"/>
        <v>0</v>
      </c>
      <c r="K119" s="31">
        <f t="shared" si="6"/>
        <v>0</v>
      </c>
    </row>
    <row r="120" spans="1:11" ht="22.5" x14ac:dyDescent="0.2">
      <c r="A120" s="110" t="s">
        <v>264</v>
      </c>
      <c r="B120" s="110"/>
      <c r="C120" s="110"/>
      <c r="D120" s="110"/>
      <c r="E120" s="110"/>
      <c r="F120" s="110"/>
      <c r="G120" s="110"/>
      <c r="H120" s="110"/>
      <c r="I120" s="110"/>
      <c r="J120" s="32">
        <f>SUM(J79:J119)</f>
        <v>0</v>
      </c>
      <c r="K120" s="68">
        <f t="shared" si="6"/>
        <v>0</v>
      </c>
    </row>
    <row r="121" spans="1:11" ht="114" customHeight="1" x14ac:dyDescent="0.2">
      <c r="A121" s="117" t="s">
        <v>455</v>
      </c>
      <c r="B121" s="108" t="s">
        <v>433</v>
      </c>
      <c r="C121" s="89" t="s">
        <v>477</v>
      </c>
      <c r="D121" s="90" t="s">
        <v>485</v>
      </c>
      <c r="E121" s="14"/>
      <c r="F121" s="95"/>
      <c r="G121" s="22"/>
      <c r="H121" s="95"/>
      <c r="I121" s="29"/>
      <c r="J121" s="70"/>
      <c r="K121" s="31">
        <f t="shared" si="6"/>
        <v>0</v>
      </c>
    </row>
    <row r="122" spans="1:11" ht="167.25" customHeight="1" x14ac:dyDescent="0.2">
      <c r="A122" s="117"/>
      <c r="B122" s="108"/>
      <c r="C122" s="89" t="s">
        <v>427</v>
      </c>
      <c r="D122" s="90" t="s">
        <v>486</v>
      </c>
      <c r="E122" s="14"/>
      <c r="F122" s="95"/>
      <c r="G122" s="22"/>
      <c r="H122" s="95"/>
      <c r="I122" s="29"/>
      <c r="J122" s="70"/>
      <c r="K122" s="31">
        <f t="shared" si="6"/>
        <v>0</v>
      </c>
    </row>
    <row r="123" spans="1:11" ht="105" customHeight="1" x14ac:dyDescent="0.2">
      <c r="A123" s="117"/>
      <c r="B123" s="108"/>
      <c r="C123" s="89" t="s">
        <v>432</v>
      </c>
      <c r="D123" s="90" t="s">
        <v>487</v>
      </c>
      <c r="E123" s="14"/>
      <c r="F123" s="95"/>
      <c r="G123" s="22"/>
      <c r="H123" s="95"/>
      <c r="I123" s="29"/>
      <c r="J123" s="70"/>
      <c r="K123" s="31">
        <f t="shared" si="6"/>
        <v>0</v>
      </c>
    </row>
    <row r="124" spans="1:11" ht="110.25" customHeight="1" x14ac:dyDescent="0.2">
      <c r="A124" s="117"/>
      <c r="B124" s="108"/>
      <c r="C124" s="89" t="s">
        <v>478</v>
      </c>
      <c r="D124" s="90" t="s">
        <v>488</v>
      </c>
      <c r="E124" s="14"/>
      <c r="F124" s="95"/>
      <c r="G124" s="22"/>
      <c r="H124" s="95"/>
      <c r="I124" s="29"/>
      <c r="J124" s="70"/>
      <c r="K124" s="31">
        <f t="shared" si="6"/>
        <v>0</v>
      </c>
    </row>
    <row r="125" spans="1:11" ht="176.25" customHeight="1" x14ac:dyDescent="0.2">
      <c r="A125" s="117"/>
      <c r="B125" s="108"/>
      <c r="C125" s="97" t="s">
        <v>479</v>
      </c>
      <c r="D125" s="90" t="s">
        <v>489</v>
      </c>
      <c r="E125" s="14"/>
      <c r="F125" s="95"/>
      <c r="G125" s="22"/>
      <c r="H125" s="95"/>
      <c r="I125" s="29"/>
      <c r="J125" s="70"/>
      <c r="K125" s="31">
        <f t="shared" si="6"/>
        <v>0</v>
      </c>
    </row>
    <row r="126" spans="1:11" ht="151.35" customHeight="1" x14ac:dyDescent="0.2">
      <c r="A126" s="117"/>
      <c r="B126" s="108"/>
      <c r="C126" s="89" t="s">
        <v>431</v>
      </c>
      <c r="D126" s="90" t="s">
        <v>490</v>
      </c>
      <c r="E126" s="14"/>
      <c r="F126" s="95"/>
      <c r="G126" s="22"/>
      <c r="H126" s="95"/>
      <c r="I126" s="29"/>
      <c r="J126" s="70"/>
      <c r="K126" s="31">
        <f t="shared" si="6"/>
        <v>0</v>
      </c>
    </row>
    <row r="127" spans="1:11" ht="137.25" customHeight="1" x14ac:dyDescent="0.2">
      <c r="A127" s="117"/>
      <c r="B127" s="108"/>
      <c r="C127" s="89" t="s">
        <v>480</v>
      </c>
      <c r="D127" s="90" t="s">
        <v>491</v>
      </c>
      <c r="E127" s="14"/>
      <c r="F127" s="95"/>
      <c r="G127" s="22"/>
      <c r="H127" s="95"/>
      <c r="I127" s="29"/>
      <c r="J127" s="70"/>
      <c r="K127" s="31">
        <f t="shared" si="6"/>
        <v>0</v>
      </c>
    </row>
    <row r="128" spans="1:11" ht="54" customHeight="1" x14ac:dyDescent="0.2">
      <c r="A128" s="117"/>
      <c r="B128" s="108"/>
      <c r="C128" s="89" t="s">
        <v>481</v>
      </c>
      <c r="D128" s="90" t="s">
        <v>492</v>
      </c>
      <c r="E128" s="14"/>
      <c r="F128" s="95"/>
      <c r="G128" s="22"/>
      <c r="H128" s="95"/>
      <c r="I128" s="29"/>
      <c r="J128" s="70"/>
      <c r="K128" s="31">
        <f t="shared" si="6"/>
        <v>0</v>
      </c>
    </row>
    <row r="129" spans="1:11" ht="57.75" customHeight="1" x14ac:dyDescent="0.2">
      <c r="A129" s="117"/>
      <c r="B129" s="108"/>
      <c r="C129" s="89" t="s">
        <v>482</v>
      </c>
      <c r="D129" s="90" t="s">
        <v>493</v>
      </c>
      <c r="E129" s="14"/>
      <c r="F129" s="95"/>
      <c r="G129" s="22"/>
      <c r="H129" s="95"/>
      <c r="I129" s="29"/>
      <c r="J129" s="70"/>
      <c r="K129" s="31">
        <f t="shared" si="6"/>
        <v>0</v>
      </c>
    </row>
    <row r="130" spans="1:11" ht="106.5" customHeight="1" x14ac:dyDescent="0.2">
      <c r="A130" s="117"/>
      <c r="B130" s="108"/>
      <c r="C130" s="97" t="s">
        <v>483</v>
      </c>
      <c r="D130" s="90" t="s">
        <v>494</v>
      </c>
      <c r="E130" s="14"/>
      <c r="F130" s="95"/>
      <c r="G130" s="22"/>
      <c r="H130" s="95"/>
      <c r="I130" s="29"/>
      <c r="J130" s="70"/>
      <c r="K130" s="31">
        <f t="shared" si="6"/>
        <v>0</v>
      </c>
    </row>
    <row r="131" spans="1:11" ht="30.75" customHeight="1" x14ac:dyDescent="0.2">
      <c r="A131" s="117"/>
      <c r="B131" s="108"/>
      <c r="C131" s="89" t="s">
        <v>484</v>
      </c>
      <c r="D131" s="90" t="s">
        <v>495</v>
      </c>
      <c r="E131" s="91"/>
      <c r="F131" s="95"/>
      <c r="G131" s="64"/>
      <c r="H131" s="95"/>
      <c r="I131" s="29"/>
      <c r="J131" s="70"/>
      <c r="K131" s="31">
        <f t="shared" si="6"/>
        <v>0</v>
      </c>
    </row>
    <row r="132" spans="1:11" ht="88.7" customHeight="1" x14ac:dyDescent="0.2">
      <c r="A132" s="117"/>
      <c r="B132" s="109" t="s">
        <v>266</v>
      </c>
      <c r="C132" s="109"/>
      <c r="D132" s="99" t="s">
        <v>496</v>
      </c>
      <c r="E132" s="37"/>
      <c r="F132" s="95"/>
      <c r="G132" s="64"/>
      <c r="H132" s="95">
        <v>6</v>
      </c>
      <c r="I132" s="70"/>
      <c r="J132" s="70">
        <f>H132*I132</f>
        <v>0</v>
      </c>
      <c r="K132" s="31">
        <f t="shared" si="6"/>
        <v>0</v>
      </c>
    </row>
    <row r="133" spans="1:11" ht="22.5" x14ac:dyDescent="0.2">
      <c r="A133" s="110" t="s">
        <v>267</v>
      </c>
      <c r="B133" s="110"/>
      <c r="C133" s="110"/>
      <c r="D133" s="110"/>
      <c r="E133" s="110"/>
      <c r="F133" s="110"/>
      <c r="G133" s="110"/>
      <c r="H133" s="110"/>
      <c r="I133" s="110"/>
      <c r="J133" s="32">
        <f>SUM(J121:J132)</f>
        <v>0</v>
      </c>
      <c r="K133" s="68">
        <f>J133*1.06</f>
        <v>0</v>
      </c>
    </row>
    <row r="134" spans="1:11" x14ac:dyDescent="0.2">
      <c r="A134" s="107" t="s">
        <v>268</v>
      </c>
      <c r="B134" s="107"/>
      <c r="C134" s="107"/>
      <c r="D134" s="107"/>
      <c r="E134" s="107"/>
      <c r="F134" s="107"/>
      <c r="G134" s="107"/>
      <c r="H134" s="107"/>
      <c r="I134" s="107"/>
      <c r="J134" s="71">
        <f>J133+J120+J78+J69+J59+J33</f>
        <v>0</v>
      </c>
      <c r="K134" s="31" t="s">
        <v>444</v>
      </c>
    </row>
    <row r="135" spans="1:11" x14ac:dyDescent="0.2">
      <c r="A135" s="107" t="s">
        <v>269</v>
      </c>
      <c r="B135" s="107"/>
      <c r="C135" s="107"/>
      <c r="D135" s="107"/>
      <c r="E135" s="107"/>
      <c r="F135" s="107"/>
      <c r="G135" s="107"/>
      <c r="H135" s="107"/>
      <c r="I135" s="107"/>
      <c r="J135" s="70"/>
      <c r="K135" s="31" t="s">
        <v>444</v>
      </c>
    </row>
    <row r="136" spans="1:11" x14ac:dyDescent="0.2">
      <c r="A136" s="107" t="s">
        <v>270</v>
      </c>
      <c r="B136" s="107"/>
      <c r="C136" s="107"/>
      <c r="D136" s="107"/>
      <c r="E136" s="107"/>
      <c r="F136" s="107"/>
      <c r="G136" s="107"/>
      <c r="H136" s="107"/>
      <c r="I136" s="107"/>
      <c r="J136" s="71">
        <f>J134*J135</f>
        <v>0</v>
      </c>
      <c r="K136" s="31" t="s">
        <v>444</v>
      </c>
    </row>
    <row r="137" spans="1:11" ht="20.25" x14ac:dyDescent="0.2">
      <c r="A137" s="107" t="s">
        <v>271</v>
      </c>
      <c r="B137" s="107"/>
      <c r="C137" s="107"/>
      <c r="D137" s="107"/>
      <c r="E137" s="107"/>
      <c r="F137" s="107"/>
      <c r="G137" s="107"/>
      <c r="H137" s="107"/>
      <c r="I137" s="107"/>
      <c r="J137" s="71">
        <f>J136+J134</f>
        <v>0</v>
      </c>
      <c r="K137" s="68">
        <f>K133+K120+K78+K69+K59+K33</f>
        <v>0</v>
      </c>
    </row>
  </sheetData>
  <mergeCells count="50">
    <mergeCell ref="A137:I137"/>
    <mergeCell ref="B121:B131"/>
    <mergeCell ref="A60:A68"/>
    <mergeCell ref="A70:A77"/>
    <mergeCell ref="A121:A132"/>
    <mergeCell ref="A78:I78"/>
    <mergeCell ref="D70:D75"/>
    <mergeCell ref="E70:E75"/>
    <mergeCell ref="F70:F75"/>
    <mergeCell ref="B67:I67"/>
    <mergeCell ref="B68:I68"/>
    <mergeCell ref="A69:I69"/>
    <mergeCell ref="E60:E66"/>
    <mergeCell ref="A136:I136"/>
    <mergeCell ref="A1:K1"/>
    <mergeCell ref="B3:K3"/>
    <mergeCell ref="D60:D66"/>
    <mergeCell ref="B5:B8"/>
    <mergeCell ref="B9:B13"/>
    <mergeCell ref="B14:B21"/>
    <mergeCell ref="B22:B28"/>
    <mergeCell ref="B29:B32"/>
    <mergeCell ref="A5:A32"/>
    <mergeCell ref="A34:A58"/>
    <mergeCell ref="B60:B63"/>
    <mergeCell ref="B64:B66"/>
    <mergeCell ref="G60:G66"/>
    <mergeCell ref="A33:I33"/>
    <mergeCell ref="B43:B49"/>
    <mergeCell ref="A59:I59"/>
    <mergeCell ref="B34:B37"/>
    <mergeCell ref="A2:B2"/>
    <mergeCell ref="C2:K2"/>
    <mergeCell ref="A133:I133"/>
    <mergeCell ref="B38:B42"/>
    <mergeCell ref="B56:B58"/>
    <mergeCell ref="F60:F66"/>
    <mergeCell ref="B50:B55"/>
    <mergeCell ref="B70:B73"/>
    <mergeCell ref="A135:I135"/>
    <mergeCell ref="B79:B83"/>
    <mergeCell ref="B132:C132"/>
    <mergeCell ref="B74:B75"/>
    <mergeCell ref="A134:I134"/>
    <mergeCell ref="A120:I120"/>
    <mergeCell ref="G70:G75"/>
    <mergeCell ref="B84:B119"/>
    <mergeCell ref="A79:A119"/>
    <mergeCell ref="B76:I76"/>
    <mergeCell ref="B77:I77"/>
  </mergeCells>
  <phoneticPr fontId="21" type="noConversion"/>
  <pageMargins left="0.7" right="0.7" top="0.75" bottom="0.75" header="0.3" footer="0.3"/>
  <pageSetup paperSize="8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5"/>
  <sheetViews>
    <sheetView topLeftCell="A77" zoomScale="85" zoomScaleNormal="85" zoomScaleSheetLayoutView="55" workbookViewId="0">
      <selection activeCell="G157" sqref="G157"/>
    </sheetView>
  </sheetViews>
  <sheetFormatPr defaultColWidth="9" defaultRowHeight="14.25" x14ac:dyDescent="0.2"/>
  <cols>
    <col min="1" max="1" width="14.375" customWidth="1"/>
    <col min="2" max="2" width="9.625" style="44" customWidth="1"/>
    <col min="3" max="3" width="24.5" style="40" customWidth="1"/>
    <col min="4" max="4" width="65" style="39" customWidth="1"/>
    <col min="5" max="5" width="14.375" style="41" customWidth="1"/>
    <col min="6" max="8" width="9" style="34"/>
    <col min="9" max="9" width="15.125" style="81" customWidth="1"/>
    <col min="10" max="10" width="17.125" style="81" customWidth="1"/>
    <col min="11" max="11" width="12.875" style="82" customWidth="1"/>
  </cols>
  <sheetData>
    <row r="1" spans="1:1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6" customFormat="1" ht="21.75" customHeight="1" x14ac:dyDescent="0.2">
      <c r="A3" s="54" t="s">
        <v>0</v>
      </c>
      <c r="B3" s="115" t="s">
        <v>552</v>
      </c>
      <c r="C3" s="118"/>
      <c r="D3" s="118"/>
      <c r="E3" s="118"/>
      <c r="F3" s="118"/>
      <c r="G3" s="118"/>
      <c r="H3" s="118"/>
      <c r="I3" s="118"/>
      <c r="J3" s="118"/>
      <c r="K3" s="118"/>
    </row>
    <row r="4" spans="1:11" ht="35.25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67" t="s">
        <v>425</v>
      </c>
      <c r="J4" s="67" t="s">
        <v>426</v>
      </c>
      <c r="K4" s="67" t="s">
        <v>442</v>
      </c>
    </row>
    <row r="5" spans="1:11" ht="17.25" customHeight="1" x14ac:dyDescent="0.2">
      <c r="A5" s="119" t="s">
        <v>466</v>
      </c>
      <c r="B5" s="108" t="s">
        <v>9</v>
      </c>
      <c r="C5" s="35" t="s">
        <v>10</v>
      </c>
      <c r="D5" s="11" t="s">
        <v>11</v>
      </c>
      <c r="E5" s="2" t="s">
        <v>12</v>
      </c>
      <c r="F5" s="9" t="s">
        <v>13</v>
      </c>
      <c r="G5" s="9"/>
      <c r="H5" s="9">
        <v>8</v>
      </c>
      <c r="I5" s="101"/>
      <c r="J5" s="79">
        <f>H5*I5</f>
        <v>0</v>
      </c>
      <c r="K5" s="31">
        <f t="shared" ref="K5:K68" si="0">J5*1.06</f>
        <v>0</v>
      </c>
    </row>
    <row r="6" spans="1:11" ht="30.75" customHeight="1" x14ac:dyDescent="0.2">
      <c r="A6" s="120"/>
      <c r="B6" s="108"/>
      <c r="C6" s="10" t="s">
        <v>14</v>
      </c>
      <c r="D6" s="11" t="s">
        <v>15</v>
      </c>
      <c r="E6" s="2" t="s">
        <v>16</v>
      </c>
      <c r="F6" s="9" t="s">
        <v>13</v>
      </c>
      <c r="G6" s="9"/>
      <c r="H6" s="9">
        <v>12</v>
      </c>
      <c r="I6" s="101"/>
      <c r="J6" s="79">
        <f t="shared" ref="J6:J71" si="1">H6*I6</f>
        <v>0</v>
      </c>
      <c r="K6" s="31">
        <f t="shared" si="0"/>
        <v>0</v>
      </c>
    </row>
    <row r="7" spans="1:11" ht="30.75" customHeight="1" x14ac:dyDescent="0.2">
      <c r="A7" s="120"/>
      <c r="B7" s="108"/>
      <c r="C7" s="10" t="s">
        <v>17</v>
      </c>
      <c r="D7" s="11" t="s">
        <v>18</v>
      </c>
      <c r="E7" s="2" t="s">
        <v>19</v>
      </c>
      <c r="F7" s="9" t="s">
        <v>20</v>
      </c>
      <c r="G7" s="9"/>
      <c r="H7" s="9">
        <v>2</v>
      </c>
      <c r="I7" s="101"/>
      <c r="J7" s="79">
        <f t="shared" si="1"/>
        <v>0</v>
      </c>
      <c r="K7" s="31">
        <f t="shared" si="0"/>
        <v>0</v>
      </c>
    </row>
    <row r="8" spans="1:11" ht="29.25" customHeight="1" x14ac:dyDescent="0.2">
      <c r="A8" s="120"/>
      <c r="B8" s="108"/>
      <c r="C8" s="10" t="s">
        <v>21</v>
      </c>
      <c r="D8" s="11" t="s">
        <v>22</v>
      </c>
      <c r="E8" s="2" t="s">
        <v>23</v>
      </c>
      <c r="F8" s="9" t="s">
        <v>24</v>
      </c>
      <c r="G8" s="9"/>
      <c r="H8" s="9">
        <v>1</v>
      </c>
      <c r="I8" s="101"/>
      <c r="J8" s="79">
        <f t="shared" si="1"/>
        <v>0</v>
      </c>
      <c r="K8" s="31">
        <f t="shared" si="0"/>
        <v>0</v>
      </c>
    </row>
    <row r="9" spans="1:11" ht="29.25" customHeight="1" x14ac:dyDescent="0.2">
      <c r="A9" s="120"/>
      <c r="B9" s="108"/>
      <c r="C9" s="10" t="s">
        <v>25</v>
      </c>
      <c r="D9" s="11" t="s">
        <v>26</v>
      </c>
      <c r="E9" s="2"/>
      <c r="F9" s="9"/>
      <c r="G9" s="9"/>
      <c r="H9" s="9"/>
      <c r="I9" s="101"/>
      <c r="J9" s="79">
        <f t="shared" si="1"/>
        <v>0</v>
      </c>
      <c r="K9" s="31">
        <f t="shared" si="0"/>
        <v>0</v>
      </c>
    </row>
    <row r="10" spans="1:11" ht="23.25" customHeight="1" x14ac:dyDescent="0.2">
      <c r="A10" s="120"/>
      <c r="B10" s="108"/>
      <c r="C10" s="10" t="s">
        <v>27</v>
      </c>
      <c r="D10" s="11" t="s">
        <v>28</v>
      </c>
      <c r="E10" s="2" t="s">
        <v>29</v>
      </c>
      <c r="F10" s="9" t="s">
        <v>24</v>
      </c>
      <c r="G10" s="9"/>
      <c r="H10" s="9">
        <v>1</v>
      </c>
      <c r="I10" s="101"/>
      <c r="J10" s="79">
        <f t="shared" si="1"/>
        <v>0</v>
      </c>
      <c r="K10" s="31">
        <f t="shared" si="0"/>
        <v>0</v>
      </c>
    </row>
    <row r="11" spans="1:11" ht="22.9" customHeight="1" x14ac:dyDescent="0.2">
      <c r="A11" s="120"/>
      <c r="B11" s="108" t="s">
        <v>30</v>
      </c>
      <c r="C11" s="10" t="s">
        <v>31</v>
      </c>
      <c r="D11" s="11" t="s">
        <v>32</v>
      </c>
      <c r="E11" s="2" t="s">
        <v>29</v>
      </c>
      <c r="F11" s="9" t="s">
        <v>24</v>
      </c>
      <c r="G11" s="2"/>
      <c r="H11" s="2">
        <v>1</v>
      </c>
      <c r="I11" s="101"/>
      <c r="J11" s="79">
        <f t="shared" si="1"/>
        <v>0</v>
      </c>
      <c r="K11" s="31">
        <f t="shared" si="0"/>
        <v>0</v>
      </c>
    </row>
    <row r="12" spans="1:11" ht="18" customHeight="1" x14ac:dyDescent="0.2">
      <c r="A12" s="120"/>
      <c r="B12" s="108"/>
      <c r="C12" s="10" t="s">
        <v>30</v>
      </c>
      <c r="D12" s="10" t="s">
        <v>33</v>
      </c>
      <c r="E12" s="45" t="s">
        <v>29</v>
      </c>
      <c r="F12" s="38" t="s">
        <v>24</v>
      </c>
      <c r="G12" s="45"/>
      <c r="H12" s="45">
        <v>1</v>
      </c>
      <c r="I12" s="101"/>
      <c r="J12" s="79">
        <f t="shared" si="1"/>
        <v>0</v>
      </c>
      <c r="K12" s="31">
        <f t="shared" si="0"/>
        <v>0</v>
      </c>
    </row>
    <row r="13" spans="1:11" ht="32.1" customHeight="1" x14ac:dyDescent="0.2">
      <c r="A13" s="120"/>
      <c r="B13" s="108"/>
      <c r="C13" s="10" t="s">
        <v>34</v>
      </c>
      <c r="D13" s="11" t="s">
        <v>35</v>
      </c>
      <c r="E13" s="2" t="s">
        <v>29</v>
      </c>
      <c r="F13" s="9" t="s">
        <v>24</v>
      </c>
      <c r="G13" s="2" t="s">
        <v>36</v>
      </c>
      <c r="H13" s="2">
        <v>1</v>
      </c>
      <c r="I13" s="101"/>
      <c r="J13" s="79">
        <f t="shared" si="1"/>
        <v>0</v>
      </c>
      <c r="K13" s="31">
        <f t="shared" si="0"/>
        <v>0</v>
      </c>
    </row>
    <row r="14" spans="1:11" ht="30" customHeight="1" x14ac:dyDescent="0.2">
      <c r="A14" s="120"/>
      <c r="B14" s="108"/>
      <c r="C14" s="10" t="s">
        <v>37</v>
      </c>
      <c r="D14" s="11" t="s">
        <v>26</v>
      </c>
      <c r="E14" s="2" t="s">
        <v>29</v>
      </c>
      <c r="F14" s="9" t="s">
        <v>24</v>
      </c>
      <c r="G14" s="2"/>
      <c r="H14" s="2">
        <v>1</v>
      </c>
      <c r="I14" s="101"/>
      <c r="J14" s="79">
        <f t="shared" si="1"/>
        <v>0</v>
      </c>
      <c r="K14" s="31">
        <f t="shared" si="0"/>
        <v>0</v>
      </c>
    </row>
    <row r="15" spans="1:11" ht="30" customHeight="1" x14ac:dyDescent="0.2">
      <c r="A15" s="120"/>
      <c r="B15" s="108"/>
      <c r="C15" s="10" t="s">
        <v>38</v>
      </c>
      <c r="D15" s="11" t="s">
        <v>39</v>
      </c>
      <c r="E15" s="2" t="s">
        <v>29</v>
      </c>
      <c r="F15" s="9" t="s">
        <v>24</v>
      </c>
      <c r="G15" s="2"/>
      <c r="H15" s="2">
        <v>1</v>
      </c>
      <c r="I15" s="101"/>
      <c r="J15" s="79">
        <f t="shared" si="1"/>
        <v>0</v>
      </c>
      <c r="K15" s="31">
        <f t="shared" si="0"/>
        <v>0</v>
      </c>
    </row>
    <row r="16" spans="1:11" ht="60.75" customHeight="1" x14ac:dyDescent="0.2">
      <c r="A16" s="120"/>
      <c r="B16" s="108"/>
      <c r="C16" s="10" t="s">
        <v>40</v>
      </c>
      <c r="D16" s="11" t="s">
        <v>41</v>
      </c>
      <c r="E16" s="2" t="s">
        <v>42</v>
      </c>
      <c r="F16" s="9" t="s">
        <v>24</v>
      </c>
      <c r="G16" s="2" t="s">
        <v>36</v>
      </c>
      <c r="H16" s="2">
        <v>1</v>
      </c>
      <c r="I16" s="101"/>
      <c r="J16" s="79">
        <f t="shared" si="1"/>
        <v>0</v>
      </c>
      <c r="K16" s="31">
        <f t="shared" si="0"/>
        <v>0</v>
      </c>
    </row>
    <row r="17" spans="1:11" ht="33" customHeight="1" x14ac:dyDescent="0.2">
      <c r="A17" s="120"/>
      <c r="B17" s="132" t="s">
        <v>43</v>
      </c>
      <c r="C17" s="10" t="s">
        <v>34</v>
      </c>
      <c r="D17" s="11" t="s">
        <v>44</v>
      </c>
      <c r="E17" s="2" t="s">
        <v>29</v>
      </c>
      <c r="F17" s="9" t="s">
        <v>24</v>
      </c>
      <c r="G17" s="2" t="s">
        <v>36</v>
      </c>
      <c r="H17" s="2">
        <v>1</v>
      </c>
      <c r="I17" s="101"/>
      <c r="J17" s="79">
        <f t="shared" si="1"/>
        <v>0</v>
      </c>
      <c r="K17" s="31">
        <f t="shared" si="0"/>
        <v>0</v>
      </c>
    </row>
    <row r="18" spans="1:11" ht="41.1" customHeight="1" x14ac:dyDescent="0.2">
      <c r="A18" s="120"/>
      <c r="B18" s="133"/>
      <c r="C18" s="147" t="s">
        <v>45</v>
      </c>
      <c r="D18" s="35" t="s">
        <v>46</v>
      </c>
      <c r="E18" s="2" t="s">
        <v>29</v>
      </c>
      <c r="F18" s="9" t="s">
        <v>47</v>
      </c>
      <c r="G18" s="2" t="s">
        <v>561</v>
      </c>
      <c r="H18" s="2">
        <v>5</v>
      </c>
      <c r="I18" s="101"/>
      <c r="J18" s="79">
        <f t="shared" si="1"/>
        <v>0</v>
      </c>
      <c r="K18" s="31">
        <f t="shared" si="0"/>
        <v>0</v>
      </c>
    </row>
    <row r="19" spans="1:11" ht="30" customHeight="1" x14ac:dyDescent="0.2">
      <c r="A19" s="120"/>
      <c r="B19" s="133"/>
      <c r="C19" s="148"/>
      <c r="D19" s="35" t="s">
        <v>48</v>
      </c>
      <c r="E19" s="2" t="s">
        <v>29</v>
      </c>
      <c r="F19" s="9" t="s">
        <v>47</v>
      </c>
      <c r="G19" s="2" t="s">
        <v>561</v>
      </c>
      <c r="H19" s="2">
        <v>30</v>
      </c>
      <c r="I19" s="101"/>
      <c r="J19" s="79">
        <f t="shared" si="1"/>
        <v>0</v>
      </c>
      <c r="K19" s="31">
        <f t="shared" si="0"/>
        <v>0</v>
      </c>
    </row>
    <row r="20" spans="1:11" ht="52.9" customHeight="1" x14ac:dyDescent="0.2">
      <c r="A20" s="120"/>
      <c r="B20" s="134"/>
      <c r="C20" s="10" t="s">
        <v>49</v>
      </c>
      <c r="D20" s="11" t="s">
        <v>50</v>
      </c>
      <c r="E20" s="2" t="s">
        <v>51</v>
      </c>
      <c r="F20" s="9" t="s">
        <v>24</v>
      </c>
      <c r="G20" s="2" t="s">
        <v>36</v>
      </c>
      <c r="H20" s="2">
        <v>1</v>
      </c>
      <c r="I20" s="101"/>
      <c r="J20" s="79">
        <f t="shared" si="1"/>
        <v>0</v>
      </c>
      <c r="K20" s="31">
        <f t="shared" si="0"/>
        <v>0</v>
      </c>
    </row>
    <row r="21" spans="1:11" ht="33" customHeight="1" x14ac:dyDescent="0.2">
      <c r="A21" s="120"/>
      <c r="B21" s="108" t="s">
        <v>52</v>
      </c>
      <c r="C21" s="10" t="s">
        <v>53</v>
      </c>
      <c r="D21" s="11" t="s">
        <v>32</v>
      </c>
      <c r="E21" s="2" t="s">
        <v>29</v>
      </c>
      <c r="F21" s="9" t="s">
        <v>47</v>
      </c>
      <c r="G21" s="9"/>
      <c r="H21" s="9">
        <v>3</v>
      </c>
      <c r="I21" s="101"/>
      <c r="J21" s="79">
        <f t="shared" si="1"/>
        <v>0</v>
      </c>
      <c r="K21" s="31">
        <f t="shared" si="0"/>
        <v>0</v>
      </c>
    </row>
    <row r="22" spans="1:11" ht="33" customHeight="1" x14ac:dyDescent="0.2">
      <c r="A22" s="120"/>
      <c r="B22" s="108"/>
      <c r="C22" s="10" t="s">
        <v>54</v>
      </c>
      <c r="D22" s="11" t="s">
        <v>26</v>
      </c>
      <c r="E22" s="2" t="s">
        <v>29</v>
      </c>
      <c r="F22" s="9" t="s">
        <v>24</v>
      </c>
      <c r="G22" s="9"/>
      <c r="H22" s="9">
        <v>1</v>
      </c>
      <c r="I22" s="101"/>
      <c r="J22" s="79">
        <f t="shared" si="1"/>
        <v>0</v>
      </c>
      <c r="K22" s="31">
        <f t="shared" si="0"/>
        <v>0</v>
      </c>
    </row>
    <row r="23" spans="1:11" ht="29.1" customHeight="1" x14ac:dyDescent="0.2">
      <c r="A23" s="120"/>
      <c r="B23" s="108"/>
      <c r="C23" s="10" t="s">
        <v>55</v>
      </c>
      <c r="D23" s="11" t="s">
        <v>56</v>
      </c>
      <c r="E23" s="2" t="s">
        <v>29</v>
      </c>
      <c r="F23" s="9" t="s">
        <v>57</v>
      </c>
      <c r="G23" s="2"/>
      <c r="H23" s="2">
        <v>300</v>
      </c>
      <c r="I23" s="101"/>
      <c r="J23" s="79">
        <f t="shared" si="1"/>
        <v>0</v>
      </c>
      <c r="K23" s="31">
        <f t="shared" si="0"/>
        <v>0</v>
      </c>
    </row>
    <row r="24" spans="1:11" ht="30" customHeight="1" x14ac:dyDescent="0.2">
      <c r="A24" s="120"/>
      <c r="B24" s="108"/>
      <c r="C24" s="10" t="s">
        <v>58</v>
      </c>
      <c r="D24" s="11" t="s">
        <v>59</v>
      </c>
      <c r="E24" s="2" t="s">
        <v>60</v>
      </c>
      <c r="F24" s="9" t="s">
        <v>61</v>
      </c>
      <c r="G24" s="2" t="s">
        <v>36</v>
      </c>
      <c r="H24" s="2">
        <v>8</v>
      </c>
      <c r="I24" s="101"/>
      <c r="J24" s="79">
        <f t="shared" si="1"/>
        <v>0</v>
      </c>
      <c r="K24" s="31">
        <f t="shared" si="0"/>
        <v>0</v>
      </c>
    </row>
    <row r="25" spans="1:11" ht="30.95" customHeight="1" x14ac:dyDescent="0.2">
      <c r="A25" s="120"/>
      <c r="B25" s="108"/>
      <c r="C25" s="10" t="s">
        <v>62</v>
      </c>
      <c r="D25" s="11" t="s">
        <v>63</v>
      </c>
      <c r="E25" s="2" t="s">
        <v>29</v>
      </c>
      <c r="F25" s="9" t="s">
        <v>64</v>
      </c>
      <c r="G25" s="2"/>
      <c r="H25" s="2">
        <v>2</v>
      </c>
      <c r="I25" s="101"/>
      <c r="J25" s="79">
        <f t="shared" si="1"/>
        <v>0</v>
      </c>
      <c r="K25" s="31">
        <f t="shared" si="0"/>
        <v>0</v>
      </c>
    </row>
    <row r="26" spans="1:11" ht="30" customHeight="1" x14ac:dyDescent="0.2">
      <c r="A26" s="120"/>
      <c r="B26" s="108"/>
      <c r="C26" s="10" t="s">
        <v>65</v>
      </c>
      <c r="D26" s="11" t="s">
        <v>66</v>
      </c>
      <c r="E26" s="2" t="s">
        <v>29</v>
      </c>
      <c r="F26" s="9" t="s">
        <v>13</v>
      </c>
      <c r="G26" s="2"/>
      <c r="H26" s="2">
        <v>8</v>
      </c>
      <c r="I26" s="101"/>
      <c r="J26" s="79">
        <f t="shared" si="1"/>
        <v>0</v>
      </c>
      <c r="K26" s="31">
        <f t="shared" si="0"/>
        <v>0</v>
      </c>
    </row>
    <row r="27" spans="1:11" ht="30" customHeight="1" x14ac:dyDescent="0.2">
      <c r="A27" s="120"/>
      <c r="B27" s="108"/>
      <c r="C27" s="10" t="s">
        <v>67</v>
      </c>
      <c r="D27" s="11" t="s">
        <v>11</v>
      </c>
      <c r="E27" s="2" t="s">
        <v>12</v>
      </c>
      <c r="F27" s="9" t="s">
        <v>13</v>
      </c>
      <c r="G27" s="2"/>
      <c r="H27" s="2">
        <v>4</v>
      </c>
      <c r="I27" s="101"/>
      <c r="J27" s="79">
        <f t="shared" si="1"/>
        <v>0</v>
      </c>
      <c r="K27" s="31">
        <f t="shared" si="0"/>
        <v>0</v>
      </c>
    </row>
    <row r="28" spans="1:11" ht="49.7" customHeight="1" x14ac:dyDescent="0.2">
      <c r="A28" s="120"/>
      <c r="B28" s="108" t="s">
        <v>68</v>
      </c>
      <c r="C28" s="10" t="s">
        <v>69</v>
      </c>
      <c r="D28" s="11" t="s">
        <v>70</v>
      </c>
      <c r="E28" s="2" t="s">
        <v>29</v>
      </c>
      <c r="F28" s="9" t="s">
        <v>71</v>
      </c>
      <c r="G28" s="2"/>
      <c r="H28" s="2">
        <v>1</v>
      </c>
      <c r="I28" s="101"/>
      <c r="J28" s="79">
        <f t="shared" si="1"/>
        <v>0</v>
      </c>
      <c r="K28" s="31">
        <f t="shared" si="0"/>
        <v>0</v>
      </c>
    </row>
    <row r="29" spans="1:11" ht="36" customHeight="1" x14ac:dyDescent="0.2">
      <c r="A29" s="120"/>
      <c r="B29" s="108"/>
      <c r="C29" s="10" t="s">
        <v>72</v>
      </c>
      <c r="D29" s="11" t="s">
        <v>73</v>
      </c>
      <c r="E29" s="2" t="s">
        <v>29</v>
      </c>
      <c r="F29" s="9" t="s">
        <v>71</v>
      </c>
      <c r="G29" s="2"/>
      <c r="H29" s="2">
        <v>12</v>
      </c>
      <c r="I29" s="101"/>
      <c r="J29" s="79">
        <f t="shared" si="1"/>
        <v>0</v>
      </c>
      <c r="K29" s="31">
        <f t="shared" si="0"/>
        <v>0</v>
      </c>
    </row>
    <row r="30" spans="1:11" ht="30" customHeight="1" x14ac:dyDescent="0.2">
      <c r="A30" s="120"/>
      <c r="B30" s="108"/>
      <c r="C30" s="35" t="s">
        <v>74</v>
      </c>
      <c r="D30" s="35" t="s">
        <v>75</v>
      </c>
      <c r="E30" s="45" t="s">
        <v>29</v>
      </c>
      <c r="F30" s="38" t="s">
        <v>71</v>
      </c>
      <c r="G30" s="45"/>
      <c r="H30" s="45">
        <v>1</v>
      </c>
      <c r="I30" s="101"/>
      <c r="J30" s="79">
        <f t="shared" si="1"/>
        <v>0</v>
      </c>
      <c r="K30" s="31">
        <f t="shared" si="0"/>
        <v>0</v>
      </c>
    </row>
    <row r="31" spans="1:11" ht="32.1" customHeight="1" x14ac:dyDescent="0.2">
      <c r="A31" s="120"/>
      <c r="B31" s="108"/>
      <c r="C31" s="10" t="s">
        <v>76</v>
      </c>
      <c r="D31" s="11" t="s">
        <v>77</v>
      </c>
      <c r="E31" s="2" t="s">
        <v>29</v>
      </c>
      <c r="F31" s="9" t="s">
        <v>71</v>
      </c>
      <c r="G31" s="2"/>
      <c r="H31" s="2">
        <v>1</v>
      </c>
      <c r="I31" s="101"/>
      <c r="J31" s="79">
        <f t="shared" si="1"/>
        <v>0</v>
      </c>
      <c r="K31" s="31">
        <f t="shared" si="0"/>
        <v>0</v>
      </c>
    </row>
    <row r="32" spans="1:11" ht="29.1" customHeight="1" x14ac:dyDescent="0.2">
      <c r="A32" s="120"/>
      <c r="B32" s="108"/>
      <c r="C32" s="10" t="s">
        <v>78</v>
      </c>
      <c r="D32" s="11" t="s">
        <v>79</v>
      </c>
      <c r="E32" s="2" t="s">
        <v>29</v>
      </c>
      <c r="F32" s="9" t="s">
        <v>71</v>
      </c>
      <c r="G32" s="2"/>
      <c r="H32" s="2">
        <v>1</v>
      </c>
      <c r="I32" s="101"/>
      <c r="J32" s="79">
        <f t="shared" si="1"/>
        <v>0</v>
      </c>
      <c r="K32" s="31">
        <f t="shared" si="0"/>
        <v>0</v>
      </c>
    </row>
    <row r="33" spans="1:11" ht="30" customHeight="1" x14ac:dyDescent="0.2">
      <c r="A33" s="120"/>
      <c r="B33" s="108"/>
      <c r="C33" s="10" t="s">
        <v>80</v>
      </c>
      <c r="D33" s="11" t="s">
        <v>81</v>
      </c>
      <c r="E33" s="2" t="s">
        <v>29</v>
      </c>
      <c r="F33" s="9" t="s">
        <v>71</v>
      </c>
      <c r="G33" s="2"/>
      <c r="H33" s="2">
        <v>2</v>
      </c>
      <c r="I33" s="101"/>
      <c r="J33" s="79">
        <f t="shared" si="1"/>
        <v>0</v>
      </c>
      <c r="K33" s="31">
        <f t="shared" si="0"/>
        <v>0</v>
      </c>
    </row>
    <row r="34" spans="1:11" ht="33" customHeight="1" x14ac:dyDescent="0.2">
      <c r="A34" s="120"/>
      <c r="B34" s="108"/>
      <c r="C34" s="10" t="s">
        <v>82</v>
      </c>
      <c r="D34" s="11" t="s">
        <v>83</v>
      </c>
      <c r="E34" s="2" t="s">
        <v>29</v>
      </c>
      <c r="F34" s="9" t="s">
        <v>71</v>
      </c>
      <c r="G34" s="2"/>
      <c r="H34" s="2">
        <v>4</v>
      </c>
      <c r="I34" s="101"/>
      <c r="J34" s="79">
        <f t="shared" si="1"/>
        <v>0</v>
      </c>
      <c r="K34" s="31">
        <f t="shared" si="0"/>
        <v>0</v>
      </c>
    </row>
    <row r="35" spans="1:11" ht="33" customHeight="1" x14ac:dyDescent="0.2">
      <c r="A35" s="120"/>
      <c r="B35" s="132" t="s">
        <v>84</v>
      </c>
      <c r="C35" s="10" t="s">
        <v>85</v>
      </c>
      <c r="D35" s="11" t="s">
        <v>86</v>
      </c>
      <c r="E35" s="2" t="s">
        <v>29</v>
      </c>
      <c r="F35" s="9" t="s">
        <v>87</v>
      </c>
      <c r="G35" s="9"/>
      <c r="H35" s="9">
        <v>100</v>
      </c>
      <c r="I35" s="101"/>
      <c r="J35" s="79">
        <f t="shared" si="1"/>
        <v>0</v>
      </c>
      <c r="K35" s="31">
        <f t="shared" si="0"/>
        <v>0</v>
      </c>
    </row>
    <row r="36" spans="1:11" ht="33" customHeight="1" x14ac:dyDescent="0.2">
      <c r="A36" s="120"/>
      <c r="B36" s="133"/>
      <c r="C36" s="10" t="s">
        <v>88</v>
      </c>
      <c r="D36" s="11" t="s">
        <v>89</v>
      </c>
      <c r="E36" s="2" t="s">
        <v>29</v>
      </c>
      <c r="F36" s="9" t="s">
        <v>24</v>
      </c>
      <c r="G36" s="9"/>
      <c r="H36" s="9">
        <v>1</v>
      </c>
      <c r="I36" s="101"/>
      <c r="J36" s="79">
        <f t="shared" si="1"/>
        <v>0</v>
      </c>
      <c r="K36" s="31">
        <f t="shared" si="0"/>
        <v>0</v>
      </c>
    </row>
    <row r="37" spans="1:11" ht="33" customHeight="1" x14ac:dyDescent="0.2">
      <c r="A37" s="120"/>
      <c r="B37" s="133"/>
      <c r="C37" s="10" t="s">
        <v>90</v>
      </c>
      <c r="D37" s="11" t="s">
        <v>91</v>
      </c>
      <c r="E37" s="2" t="s">
        <v>29</v>
      </c>
      <c r="F37" s="9" t="s">
        <v>57</v>
      </c>
      <c r="G37" s="9"/>
      <c r="H37" s="9">
        <v>200</v>
      </c>
      <c r="I37" s="101"/>
      <c r="J37" s="79">
        <f t="shared" si="1"/>
        <v>0</v>
      </c>
      <c r="K37" s="31">
        <f t="shared" si="0"/>
        <v>0</v>
      </c>
    </row>
    <row r="38" spans="1:11" ht="33.75" customHeight="1" x14ac:dyDescent="0.2">
      <c r="A38" s="121"/>
      <c r="B38" s="133"/>
      <c r="C38" s="10" t="s">
        <v>92</v>
      </c>
      <c r="D38" s="11" t="s">
        <v>93</v>
      </c>
      <c r="E38" s="2" t="s">
        <v>29</v>
      </c>
      <c r="F38" s="9" t="s">
        <v>24</v>
      </c>
      <c r="G38" s="9"/>
      <c r="H38" s="9">
        <v>1</v>
      </c>
      <c r="I38" s="101"/>
      <c r="J38" s="79">
        <f t="shared" si="1"/>
        <v>0</v>
      </c>
      <c r="K38" s="31">
        <f t="shared" si="0"/>
        <v>0</v>
      </c>
    </row>
    <row r="39" spans="1:11" ht="33.75" customHeight="1" x14ac:dyDescent="0.2">
      <c r="A39" s="110" t="s">
        <v>465</v>
      </c>
      <c r="B39" s="110"/>
      <c r="C39" s="110"/>
      <c r="D39" s="110"/>
      <c r="E39" s="110"/>
      <c r="F39" s="110"/>
      <c r="G39" s="110"/>
      <c r="H39" s="110"/>
      <c r="I39" s="110"/>
      <c r="J39" s="32">
        <f>SUM(J5:J38)</f>
        <v>0</v>
      </c>
      <c r="K39" s="68">
        <f t="shared" si="0"/>
        <v>0</v>
      </c>
    </row>
    <row r="40" spans="1:11" ht="30" customHeight="1" x14ac:dyDescent="0.2">
      <c r="A40" s="116" t="s">
        <v>467</v>
      </c>
      <c r="B40" s="108" t="s">
        <v>9</v>
      </c>
      <c r="C40" s="10" t="s">
        <v>10</v>
      </c>
      <c r="D40" s="11" t="s">
        <v>11</v>
      </c>
      <c r="E40" s="2" t="s">
        <v>12</v>
      </c>
      <c r="F40" s="9" t="s">
        <v>13</v>
      </c>
      <c r="G40" s="9"/>
      <c r="H40" s="9">
        <v>8</v>
      </c>
      <c r="I40" s="101"/>
      <c r="J40" s="79">
        <f t="shared" si="1"/>
        <v>0</v>
      </c>
      <c r="K40" s="31">
        <f t="shared" si="0"/>
        <v>0</v>
      </c>
    </row>
    <row r="41" spans="1:11" ht="30" customHeight="1" x14ac:dyDescent="0.2">
      <c r="A41" s="116"/>
      <c r="B41" s="108"/>
      <c r="C41" s="10" t="s">
        <v>14</v>
      </c>
      <c r="D41" s="11" t="s">
        <v>15</v>
      </c>
      <c r="E41" s="2" t="s">
        <v>16</v>
      </c>
      <c r="F41" s="9" t="s">
        <v>13</v>
      </c>
      <c r="G41" s="9"/>
      <c r="H41" s="9">
        <v>12</v>
      </c>
      <c r="I41" s="101"/>
      <c r="J41" s="79">
        <f t="shared" si="1"/>
        <v>0</v>
      </c>
      <c r="K41" s="31">
        <f t="shared" si="0"/>
        <v>0</v>
      </c>
    </row>
    <row r="42" spans="1:11" ht="30" customHeight="1" x14ac:dyDescent="0.2">
      <c r="A42" s="116"/>
      <c r="B42" s="108"/>
      <c r="C42" s="10" t="s">
        <v>17</v>
      </c>
      <c r="D42" s="11" t="s">
        <v>18</v>
      </c>
      <c r="E42" s="2" t="s">
        <v>19</v>
      </c>
      <c r="F42" s="9" t="s">
        <v>20</v>
      </c>
      <c r="G42" s="9"/>
      <c r="H42" s="9">
        <v>2</v>
      </c>
      <c r="I42" s="101"/>
      <c r="J42" s="79">
        <f t="shared" si="1"/>
        <v>0</v>
      </c>
      <c r="K42" s="31">
        <f t="shared" si="0"/>
        <v>0</v>
      </c>
    </row>
    <row r="43" spans="1:11" ht="30" customHeight="1" x14ac:dyDescent="0.2">
      <c r="A43" s="116"/>
      <c r="B43" s="108"/>
      <c r="C43" s="10" t="s">
        <v>27</v>
      </c>
      <c r="D43" s="11" t="s">
        <v>28</v>
      </c>
      <c r="E43" s="2" t="s">
        <v>29</v>
      </c>
      <c r="F43" s="9" t="s">
        <v>24</v>
      </c>
      <c r="G43" s="9"/>
      <c r="H43" s="9">
        <v>1</v>
      </c>
      <c r="I43" s="101"/>
      <c r="J43" s="79">
        <f t="shared" si="1"/>
        <v>0</v>
      </c>
      <c r="K43" s="31">
        <f t="shared" si="0"/>
        <v>0</v>
      </c>
    </row>
    <row r="44" spans="1:11" ht="30" customHeight="1" x14ac:dyDescent="0.2">
      <c r="A44" s="116"/>
      <c r="B44" s="132" t="s">
        <v>30</v>
      </c>
      <c r="C44" s="10" t="s">
        <v>30</v>
      </c>
      <c r="D44" s="11" t="s">
        <v>26</v>
      </c>
      <c r="E44" s="2" t="s">
        <v>29</v>
      </c>
      <c r="F44" s="9" t="s">
        <v>24</v>
      </c>
      <c r="G44" s="2"/>
      <c r="H44" s="2">
        <v>1</v>
      </c>
      <c r="I44" s="101"/>
      <c r="J44" s="79">
        <f t="shared" si="1"/>
        <v>0</v>
      </c>
      <c r="K44" s="31">
        <f t="shared" si="0"/>
        <v>0</v>
      </c>
    </row>
    <row r="45" spans="1:11" ht="30" customHeight="1" x14ac:dyDescent="0.2">
      <c r="A45" s="116"/>
      <c r="B45" s="133"/>
      <c r="C45" s="10" t="s">
        <v>31</v>
      </c>
      <c r="D45" s="11" t="s">
        <v>32</v>
      </c>
      <c r="E45" s="2" t="s">
        <v>29</v>
      </c>
      <c r="F45" s="9" t="s">
        <v>24</v>
      </c>
      <c r="G45" s="2"/>
      <c r="H45" s="2">
        <v>1</v>
      </c>
      <c r="I45" s="101"/>
      <c r="J45" s="79">
        <f t="shared" si="1"/>
        <v>0</v>
      </c>
      <c r="K45" s="31">
        <f t="shared" si="0"/>
        <v>0</v>
      </c>
    </row>
    <row r="46" spans="1:11" ht="48" customHeight="1" x14ac:dyDescent="0.2">
      <c r="A46" s="116"/>
      <c r="B46" s="133"/>
      <c r="C46" s="10" t="s">
        <v>94</v>
      </c>
      <c r="D46" s="11" t="s">
        <v>95</v>
      </c>
      <c r="E46" s="2" t="s">
        <v>51</v>
      </c>
      <c r="F46" s="9" t="s">
        <v>24</v>
      </c>
      <c r="G46" s="2" t="s">
        <v>36</v>
      </c>
      <c r="H46" s="2">
        <v>1</v>
      </c>
      <c r="I46" s="101"/>
      <c r="J46" s="79">
        <f t="shared" si="1"/>
        <v>0</v>
      </c>
      <c r="K46" s="31">
        <f t="shared" si="0"/>
        <v>0</v>
      </c>
    </row>
    <row r="47" spans="1:11" ht="30" customHeight="1" x14ac:dyDescent="0.2">
      <c r="A47" s="116"/>
      <c r="B47" s="134"/>
      <c r="C47" s="10" t="s">
        <v>34</v>
      </c>
      <c r="D47" s="11" t="s">
        <v>44</v>
      </c>
      <c r="E47" s="2" t="s">
        <v>29</v>
      </c>
      <c r="F47" s="9" t="s">
        <v>24</v>
      </c>
      <c r="G47" s="2" t="s">
        <v>36</v>
      </c>
      <c r="H47" s="2">
        <v>1</v>
      </c>
      <c r="I47" s="101"/>
      <c r="J47" s="79">
        <f t="shared" si="1"/>
        <v>0</v>
      </c>
      <c r="K47" s="31">
        <f t="shared" si="0"/>
        <v>0</v>
      </c>
    </row>
    <row r="48" spans="1:11" ht="30" customHeight="1" x14ac:dyDescent="0.2">
      <c r="A48" s="116"/>
      <c r="B48" s="108" t="s">
        <v>52</v>
      </c>
      <c r="C48" s="10" t="s">
        <v>53</v>
      </c>
      <c r="D48" s="11" t="s">
        <v>32</v>
      </c>
      <c r="E48" s="2" t="s">
        <v>29</v>
      </c>
      <c r="F48" s="9" t="s">
        <v>24</v>
      </c>
      <c r="G48" s="9"/>
      <c r="H48" s="9">
        <v>1</v>
      </c>
      <c r="I48" s="101"/>
      <c r="J48" s="79">
        <f t="shared" si="1"/>
        <v>0</v>
      </c>
      <c r="K48" s="31">
        <f t="shared" si="0"/>
        <v>0</v>
      </c>
    </row>
    <row r="49" spans="1:11" ht="30" customHeight="1" x14ac:dyDescent="0.2">
      <c r="A49" s="116"/>
      <c r="B49" s="108"/>
      <c r="C49" s="10" t="s">
        <v>54</v>
      </c>
      <c r="D49" s="11" t="s">
        <v>26</v>
      </c>
      <c r="E49" s="2" t="s">
        <v>29</v>
      </c>
      <c r="F49" s="9" t="s">
        <v>24</v>
      </c>
      <c r="G49" s="9"/>
      <c r="H49" s="9">
        <v>1</v>
      </c>
      <c r="I49" s="101"/>
      <c r="J49" s="79">
        <f t="shared" si="1"/>
        <v>0</v>
      </c>
      <c r="K49" s="31">
        <f t="shared" si="0"/>
        <v>0</v>
      </c>
    </row>
    <row r="50" spans="1:11" ht="30" customHeight="1" x14ac:dyDescent="0.2">
      <c r="A50" s="116"/>
      <c r="B50" s="108"/>
      <c r="C50" s="10" t="s">
        <v>55</v>
      </c>
      <c r="D50" s="11" t="s">
        <v>96</v>
      </c>
      <c r="E50" s="2" t="s">
        <v>29</v>
      </c>
      <c r="F50" s="9" t="s">
        <v>57</v>
      </c>
      <c r="G50" s="2"/>
      <c r="H50" s="2">
        <v>300</v>
      </c>
      <c r="I50" s="101"/>
      <c r="J50" s="79">
        <f t="shared" si="1"/>
        <v>0</v>
      </c>
      <c r="K50" s="31">
        <f t="shared" si="0"/>
        <v>0</v>
      </c>
    </row>
    <row r="51" spans="1:11" ht="30" customHeight="1" x14ac:dyDescent="0.2">
      <c r="A51" s="116"/>
      <c r="B51" s="108"/>
      <c r="C51" s="10" t="s">
        <v>58</v>
      </c>
      <c r="D51" s="11" t="s">
        <v>59</v>
      </c>
      <c r="E51" s="2" t="s">
        <v>60</v>
      </c>
      <c r="F51" s="9" t="s">
        <v>61</v>
      </c>
      <c r="G51" s="2" t="s">
        <v>36</v>
      </c>
      <c r="H51" s="2">
        <v>8</v>
      </c>
      <c r="I51" s="101"/>
      <c r="J51" s="79">
        <f t="shared" si="1"/>
        <v>0</v>
      </c>
      <c r="K51" s="31">
        <f t="shared" si="0"/>
        <v>0</v>
      </c>
    </row>
    <row r="52" spans="1:11" ht="30" customHeight="1" x14ac:dyDescent="0.2">
      <c r="A52" s="116"/>
      <c r="B52" s="108"/>
      <c r="C52" s="10" t="s">
        <v>62</v>
      </c>
      <c r="D52" s="11" t="s">
        <v>63</v>
      </c>
      <c r="E52" s="2" t="s">
        <v>29</v>
      </c>
      <c r="F52" s="9" t="s">
        <v>64</v>
      </c>
      <c r="G52" s="2"/>
      <c r="H52" s="2">
        <v>2</v>
      </c>
      <c r="I52" s="101"/>
      <c r="J52" s="79">
        <f t="shared" si="1"/>
        <v>0</v>
      </c>
      <c r="K52" s="31">
        <f t="shared" si="0"/>
        <v>0</v>
      </c>
    </row>
    <row r="53" spans="1:11" ht="30" customHeight="1" x14ac:dyDescent="0.2">
      <c r="A53" s="116"/>
      <c r="B53" s="108"/>
      <c r="C53" s="10" t="s">
        <v>65</v>
      </c>
      <c r="D53" s="11" t="s">
        <v>97</v>
      </c>
      <c r="E53" s="2" t="s">
        <v>29</v>
      </c>
      <c r="F53" s="9" t="s">
        <v>13</v>
      </c>
      <c r="G53" s="2"/>
      <c r="H53" s="2">
        <v>8</v>
      </c>
      <c r="I53" s="101"/>
      <c r="J53" s="79">
        <f t="shared" si="1"/>
        <v>0</v>
      </c>
      <c r="K53" s="31">
        <f t="shared" si="0"/>
        <v>0</v>
      </c>
    </row>
    <row r="54" spans="1:11" ht="30" customHeight="1" x14ac:dyDescent="0.2">
      <c r="A54" s="116"/>
      <c r="B54" s="108"/>
      <c r="C54" s="10" t="s">
        <v>67</v>
      </c>
      <c r="D54" s="11" t="s">
        <v>11</v>
      </c>
      <c r="E54" s="2" t="s">
        <v>12</v>
      </c>
      <c r="F54" s="9" t="s">
        <v>13</v>
      </c>
      <c r="G54" s="2"/>
      <c r="H54" s="2">
        <v>4</v>
      </c>
      <c r="I54" s="101"/>
      <c r="J54" s="79">
        <f t="shared" si="1"/>
        <v>0</v>
      </c>
      <c r="K54" s="31">
        <f t="shared" si="0"/>
        <v>0</v>
      </c>
    </row>
    <row r="55" spans="1:11" ht="30" customHeight="1" x14ac:dyDescent="0.2">
      <c r="A55" s="116"/>
      <c r="B55" s="144" t="s">
        <v>68</v>
      </c>
      <c r="C55" s="10" t="s">
        <v>69</v>
      </c>
      <c r="D55" s="11" t="s">
        <v>98</v>
      </c>
      <c r="E55" s="2" t="s">
        <v>29</v>
      </c>
      <c r="F55" s="9" t="s">
        <v>71</v>
      </c>
      <c r="G55" s="2"/>
      <c r="H55" s="2">
        <v>1</v>
      </c>
      <c r="I55" s="101"/>
      <c r="J55" s="79">
        <f t="shared" si="1"/>
        <v>0</v>
      </c>
      <c r="K55" s="31">
        <f t="shared" si="0"/>
        <v>0</v>
      </c>
    </row>
    <row r="56" spans="1:11" ht="30" customHeight="1" x14ac:dyDescent="0.2">
      <c r="A56" s="116"/>
      <c r="B56" s="145"/>
      <c r="C56" s="10" t="s">
        <v>72</v>
      </c>
      <c r="D56" s="11" t="s">
        <v>73</v>
      </c>
      <c r="E56" s="2" t="s">
        <v>29</v>
      </c>
      <c r="F56" s="9" t="s">
        <v>71</v>
      </c>
      <c r="G56" s="2"/>
      <c r="H56" s="2">
        <v>8</v>
      </c>
      <c r="I56" s="101"/>
      <c r="J56" s="79">
        <f t="shared" si="1"/>
        <v>0</v>
      </c>
      <c r="K56" s="31">
        <f t="shared" si="0"/>
        <v>0</v>
      </c>
    </row>
    <row r="57" spans="1:11" ht="30" customHeight="1" x14ac:dyDescent="0.2">
      <c r="A57" s="116"/>
      <c r="B57" s="145"/>
      <c r="C57" s="10" t="s">
        <v>76</v>
      </c>
      <c r="D57" s="11" t="s">
        <v>77</v>
      </c>
      <c r="E57" s="2" t="s">
        <v>29</v>
      </c>
      <c r="F57" s="9" t="s">
        <v>71</v>
      </c>
      <c r="G57" s="2"/>
      <c r="H57" s="2">
        <v>1</v>
      </c>
      <c r="I57" s="101"/>
      <c r="J57" s="79">
        <f t="shared" si="1"/>
        <v>0</v>
      </c>
      <c r="K57" s="31">
        <f t="shared" si="0"/>
        <v>0</v>
      </c>
    </row>
    <row r="58" spans="1:11" ht="30" customHeight="1" x14ac:dyDescent="0.2">
      <c r="A58" s="116"/>
      <c r="B58" s="145"/>
      <c r="C58" s="10" t="s">
        <v>78</v>
      </c>
      <c r="D58" s="11" t="s">
        <v>79</v>
      </c>
      <c r="E58" s="2" t="s">
        <v>29</v>
      </c>
      <c r="F58" s="9" t="s">
        <v>71</v>
      </c>
      <c r="G58" s="2"/>
      <c r="H58" s="2">
        <v>1</v>
      </c>
      <c r="I58" s="101"/>
      <c r="J58" s="79">
        <f t="shared" si="1"/>
        <v>0</v>
      </c>
      <c r="K58" s="31">
        <f t="shared" si="0"/>
        <v>0</v>
      </c>
    </row>
    <row r="59" spans="1:11" ht="30" customHeight="1" x14ac:dyDescent="0.2">
      <c r="A59" s="116"/>
      <c r="B59" s="145"/>
      <c r="C59" s="10" t="s">
        <v>80</v>
      </c>
      <c r="D59" s="11" t="s">
        <v>81</v>
      </c>
      <c r="E59" s="2" t="s">
        <v>29</v>
      </c>
      <c r="F59" s="9" t="s">
        <v>71</v>
      </c>
      <c r="G59" s="2"/>
      <c r="H59" s="2">
        <v>2</v>
      </c>
      <c r="I59" s="101"/>
      <c r="J59" s="79">
        <f t="shared" si="1"/>
        <v>0</v>
      </c>
      <c r="K59" s="31">
        <f t="shared" si="0"/>
        <v>0</v>
      </c>
    </row>
    <row r="60" spans="1:11" ht="30" customHeight="1" x14ac:dyDescent="0.2">
      <c r="A60" s="116"/>
      <c r="B60" s="146"/>
      <c r="C60" s="10" t="s">
        <v>82</v>
      </c>
      <c r="D60" s="11" t="s">
        <v>83</v>
      </c>
      <c r="E60" s="2" t="s">
        <v>29</v>
      </c>
      <c r="F60" s="9" t="s">
        <v>71</v>
      </c>
      <c r="G60" s="2"/>
      <c r="H60" s="2">
        <v>4</v>
      </c>
      <c r="I60" s="101"/>
      <c r="J60" s="79">
        <f t="shared" si="1"/>
        <v>0</v>
      </c>
      <c r="K60" s="31">
        <f t="shared" si="0"/>
        <v>0</v>
      </c>
    </row>
    <row r="61" spans="1:11" ht="30" customHeight="1" x14ac:dyDescent="0.2">
      <c r="A61" s="116"/>
      <c r="B61" s="144" t="s">
        <v>84</v>
      </c>
      <c r="C61" s="10" t="s">
        <v>85</v>
      </c>
      <c r="D61" s="11" t="s">
        <v>86</v>
      </c>
      <c r="E61" s="2"/>
      <c r="F61" s="9"/>
      <c r="G61" s="9"/>
      <c r="H61" s="9">
        <v>100</v>
      </c>
      <c r="I61" s="101"/>
      <c r="J61" s="79">
        <f t="shared" si="1"/>
        <v>0</v>
      </c>
      <c r="K61" s="31">
        <f t="shared" si="0"/>
        <v>0</v>
      </c>
    </row>
    <row r="62" spans="1:11" ht="30" customHeight="1" x14ac:dyDescent="0.2">
      <c r="A62" s="116"/>
      <c r="B62" s="145"/>
      <c r="C62" s="10" t="s">
        <v>90</v>
      </c>
      <c r="D62" s="11" t="s">
        <v>99</v>
      </c>
      <c r="E62" s="2" t="s">
        <v>29</v>
      </c>
      <c r="F62" s="9" t="s">
        <v>57</v>
      </c>
      <c r="G62" s="9"/>
      <c r="H62" s="9">
        <v>400</v>
      </c>
      <c r="I62" s="101"/>
      <c r="J62" s="79">
        <f t="shared" si="1"/>
        <v>0</v>
      </c>
      <c r="K62" s="31">
        <f t="shared" si="0"/>
        <v>0</v>
      </c>
    </row>
    <row r="63" spans="1:11" ht="30" customHeight="1" x14ac:dyDescent="0.2">
      <c r="A63" s="116"/>
      <c r="B63" s="145"/>
      <c r="C63" s="10" t="s">
        <v>88</v>
      </c>
      <c r="D63" s="11" t="s">
        <v>89</v>
      </c>
      <c r="E63" s="2" t="s">
        <v>29</v>
      </c>
      <c r="F63" s="9" t="s">
        <v>24</v>
      </c>
      <c r="G63" s="9"/>
      <c r="H63" s="9">
        <v>1</v>
      </c>
      <c r="I63" s="101"/>
      <c r="J63" s="79">
        <f t="shared" si="1"/>
        <v>0</v>
      </c>
      <c r="K63" s="31">
        <f t="shared" si="0"/>
        <v>0</v>
      </c>
    </row>
    <row r="64" spans="1:11" ht="30" customHeight="1" x14ac:dyDescent="0.2">
      <c r="A64" s="116"/>
      <c r="B64" s="145"/>
      <c r="C64" s="10" t="s">
        <v>92</v>
      </c>
      <c r="D64" s="11" t="s">
        <v>93</v>
      </c>
      <c r="E64" s="2" t="s">
        <v>29</v>
      </c>
      <c r="F64" s="9" t="s">
        <v>24</v>
      </c>
      <c r="G64" s="9"/>
      <c r="H64" s="9">
        <v>1</v>
      </c>
      <c r="I64" s="101"/>
      <c r="J64" s="79">
        <f t="shared" si="1"/>
        <v>0</v>
      </c>
      <c r="K64" s="31">
        <f t="shared" si="0"/>
        <v>0</v>
      </c>
    </row>
    <row r="65" spans="1:11" ht="30" customHeight="1" x14ac:dyDescent="0.2">
      <c r="A65" s="110" t="s">
        <v>468</v>
      </c>
      <c r="B65" s="110"/>
      <c r="C65" s="110"/>
      <c r="D65" s="110"/>
      <c r="E65" s="110"/>
      <c r="F65" s="110"/>
      <c r="G65" s="110"/>
      <c r="H65" s="110"/>
      <c r="I65" s="110"/>
      <c r="J65" s="32">
        <f>SUM(J40:J64)</f>
        <v>0</v>
      </c>
      <c r="K65" s="68">
        <f t="shared" si="0"/>
        <v>0</v>
      </c>
    </row>
    <row r="66" spans="1:11" ht="35.1" customHeight="1" x14ac:dyDescent="0.2">
      <c r="A66" s="116" t="s">
        <v>469</v>
      </c>
      <c r="B66" s="108" t="s">
        <v>9</v>
      </c>
      <c r="C66" s="10" t="s">
        <v>10</v>
      </c>
      <c r="D66" s="11" t="s">
        <v>11</v>
      </c>
      <c r="E66" s="2" t="s">
        <v>12</v>
      </c>
      <c r="F66" s="9" t="s">
        <v>13</v>
      </c>
      <c r="G66" s="9"/>
      <c r="H66" s="9">
        <v>8</v>
      </c>
      <c r="I66" s="101"/>
      <c r="J66" s="79">
        <f t="shared" si="1"/>
        <v>0</v>
      </c>
      <c r="K66" s="31">
        <f t="shared" si="0"/>
        <v>0</v>
      </c>
    </row>
    <row r="67" spans="1:11" ht="35.1" customHeight="1" x14ac:dyDescent="0.2">
      <c r="A67" s="116"/>
      <c r="B67" s="108"/>
      <c r="C67" s="10" t="s">
        <v>14</v>
      </c>
      <c r="D67" s="11" t="s">
        <v>15</v>
      </c>
      <c r="E67" s="2" t="s">
        <v>16</v>
      </c>
      <c r="F67" s="9" t="s">
        <v>13</v>
      </c>
      <c r="G67" s="9"/>
      <c r="H67" s="9">
        <v>12</v>
      </c>
      <c r="I67" s="101"/>
      <c r="J67" s="79">
        <f t="shared" si="1"/>
        <v>0</v>
      </c>
      <c r="K67" s="31">
        <f t="shared" si="0"/>
        <v>0</v>
      </c>
    </row>
    <row r="68" spans="1:11" ht="35.1" customHeight="1" x14ac:dyDescent="0.2">
      <c r="A68" s="116"/>
      <c r="B68" s="108"/>
      <c r="C68" s="10" t="s">
        <v>17</v>
      </c>
      <c r="D68" s="11" t="s">
        <v>18</v>
      </c>
      <c r="E68" s="2" t="s">
        <v>19</v>
      </c>
      <c r="F68" s="9" t="s">
        <v>20</v>
      </c>
      <c r="G68" s="9"/>
      <c r="H68" s="9">
        <v>2</v>
      </c>
      <c r="I68" s="101"/>
      <c r="J68" s="79">
        <f t="shared" si="1"/>
        <v>0</v>
      </c>
      <c r="K68" s="31">
        <f t="shared" si="0"/>
        <v>0</v>
      </c>
    </row>
    <row r="69" spans="1:11" ht="35.1" customHeight="1" x14ac:dyDescent="0.2">
      <c r="A69" s="116"/>
      <c r="B69" s="108"/>
      <c r="C69" s="10" t="s">
        <v>27</v>
      </c>
      <c r="D69" s="11" t="s">
        <v>28</v>
      </c>
      <c r="E69" s="2" t="s">
        <v>29</v>
      </c>
      <c r="F69" s="9" t="s">
        <v>24</v>
      </c>
      <c r="G69" s="9"/>
      <c r="H69" s="9">
        <v>1</v>
      </c>
      <c r="I69" s="101"/>
      <c r="J69" s="79">
        <f t="shared" si="1"/>
        <v>0</v>
      </c>
      <c r="K69" s="31">
        <f t="shared" ref="K69:K132" si="2">J69*1.06</f>
        <v>0</v>
      </c>
    </row>
    <row r="70" spans="1:11" ht="35.1" customHeight="1" x14ac:dyDescent="0.2">
      <c r="A70" s="116"/>
      <c r="B70" s="132" t="s">
        <v>30</v>
      </c>
      <c r="C70" s="10" t="s">
        <v>30</v>
      </c>
      <c r="D70" s="11" t="s">
        <v>26</v>
      </c>
      <c r="E70" s="2" t="s">
        <v>29</v>
      </c>
      <c r="F70" s="9" t="s">
        <v>24</v>
      </c>
      <c r="G70" s="2"/>
      <c r="H70" s="2">
        <v>1</v>
      </c>
      <c r="I70" s="101"/>
      <c r="J70" s="79">
        <f t="shared" si="1"/>
        <v>0</v>
      </c>
      <c r="K70" s="31">
        <f t="shared" si="2"/>
        <v>0</v>
      </c>
    </row>
    <row r="71" spans="1:11" ht="54" customHeight="1" x14ac:dyDescent="0.2">
      <c r="A71" s="116"/>
      <c r="B71" s="133"/>
      <c r="C71" s="10" t="s">
        <v>49</v>
      </c>
      <c r="D71" s="11" t="s">
        <v>100</v>
      </c>
      <c r="E71" s="2" t="s">
        <v>51</v>
      </c>
      <c r="F71" s="9" t="s">
        <v>24</v>
      </c>
      <c r="G71" s="2" t="s">
        <v>36</v>
      </c>
      <c r="H71" s="2">
        <v>1</v>
      </c>
      <c r="I71" s="101"/>
      <c r="J71" s="79">
        <f t="shared" si="1"/>
        <v>0</v>
      </c>
      <c r="K71" s="31">
        <f t="shared" si="2"/>
        <v>0</v>
      </c>
    </row>
    <row r="72" spans="1:11" ht="35.1" customHeight="1" x14ac:dyDescent="0.2">
      <c r="A72" s="116"/>
      <c r="B72" s="134"/>
      <c r="C72" s="10" t="s">
        <v>34</v>
      </c>
      <c r="D72" s="11" t="s">
        <v>44</v>
      </c>
      <c r="E72" s="2" t="s">
        <v>29</v>
      </c>
      <c r="F72" s="9" t="s">
        <v>24</v>
      </c>
      <c r="G72" s="2" t="s">
        <v>36</v>
      </c>
      <c r="H72" s="2">
        <v>1</v>
      </c>
      <c r="I72" s="101"/>
      <c r="J72" s="79">
        <f t="shared" ref="J72:J141" si="3">H72*I72</f>
        <v>0</v>
      </c>
      <c r="K72" s="31">
        <f t="shared" si="2"/>
        <v>0</v>
      </c>
    </row>
    <row r="73" spans="1:11" ht="35.1" customHeight="1" x14ac:dyDescent="0.2">
      <c r="A73" s="116"/>
      <c r="B73" s="108" t="s">
        <v>52</v>
      </c>
      <c r="C73" s="10" t="s">
        <v>101</v>
      </c>
      <c r="D73" s="11" t="s">
        <v>32</v>
      </c>
      <c r="E73" s="2" t="s">
        <v>29</v>
      </c>
      <c r="F73" s="9" t="s">
        <v>24</v>
      </c>
      <c r="G73" s="9"/>
      <c r="H73" s="2">
        <v>1</v>
      </c>
      <c r="I73" s="101"/>
      <c r="J73" s="79">
        <f t="shared" si="3"/>
        <v>0</v>
      </c>
      <c r="K73" s="31">
        <f t="shared" si="2"/>
        <v>0</v>
      </c>
    </row>
    <row r="74" spans="1:11" ht="35.1" customHeight="1" x14ac:dyDescent="0.2">
      <c r="A74" s="116"/>
      <c r="B74" s="108"/>
      <c r="C74" s="10" t="s">
        <v>102</v>
      </c>
      <c r="D74" s="11" t="s">
        <v>32</v>
      </c>
      <c r="E74" s="2" t="s">
        <v>29</v>
      </c>
      <c r="F74" s="9" t="s">
        <v>24</v>
      </c>
      <c r="G74" s="9"/>
      <c r="H74" s="2">
        <v>1</v>
      </c>
      <c r="I74" s="101"/>
      <c r="J74" s="79">
        <f t="shared" si="3"/>
        <v>0</v>
      </c>
      <c r="K74" s="31">
        <f t="shared" si="2"/>
        <v>0</v>
      </c>
    </row>
    <row r="75" spans="1:11" ht="35.1" customHeight="1" x14ac:dyDescent="0.2">
      <c r="A75" s="116"/>
      <c r="B75" s="108"/>
      <c r="C75" s="10" t="s">
        <v>54</v>
      </c>
      <c r="D75" s="11" t="s">
        <v>26</v>
      </c>
      <c r="E75" s="2" t="s">
        <v>29</v>
      </c>
      <c r="F75" s="9" t="s">
        <v>24</v>
      </c>
      <c r="G75" s="9"/>
      <c r="H75" s="9">
        <v>1</v>
      </c>
      <c r="I75" s="101"/>
      <c r="J75" s="79">
        <f t="shared" si="3"/>
        <v>0</v>
      </c>
      <c r="K75" s="31">
        <f t="shared" si="2"/>
        <v>0</v>
      </c>
    </row>
    <row r="76" spans="1:11" ht="35.1" customHeight="1" x14ac:dyDescent="0.2">
      <c r="A76" s="116"/>
      <c r="B76" s="108"/>
      <c r="C76" s="10" t="s">
        <v>55</v>
      </c>
      <c r="D76" s="11" t="s">
        <v>103</v>
      </c>
      <c r="E76" s="2" t="s">
        <v>29</v>
      </c>
      <c r="F76" s="9" t="s">
        <v>57</v>
      </c>
      <c r="G76" s="2"/>
      <c r="H76" s="2">
        <v>300</v>
      </c>
      <c r="I76" s="101"/>
      <c r="J76" s="79">
        <f t="shared" si="3"/>
        <v>0</v>
      </c>
      <c r="K76" s="31">
        <f t="shared" si="2"/>
        <v>0</v>
      </c>
    </row>
    <row r="77" spans="1:11" ht="35.1" customHeight="1" x14ac:dyDescent="0.2">
      <c r="A77" s="116"/>
      <c r="B77" s="108"/>
      <c r="C77" s="10" t="s">
        <v>58</v>
      </c>
      <c r="D77" s="11" t="s">
        <v>59</v>
      </c>
      <c r="E77" s="2" t="s">
        <v>60</v>
      </c>
      <c r="F77" s="9" t="s">
        <v>61</v>
      </c>
      <c r="G77" s="2" t="s">
        <v>36</v>
      </c>
      <c r="H77" s="2">
        <v>4</v>
      </c>
      <c r="I77" s="101"/>
      <c r="J77" s="79">
        <f t="shared" si="3"/>
        <v>0</v>
      </c>
      <c r="K77" s="31">
        <f t="shared" si="2"/>
        <v>0</v>
      </c>
    </row>
    <row r="78" spans="1:11" ht="35.1" customHeight="1" x14ac:dyDescent="0.2">
      <c r="A78" s="116"/>
      <c r="B78" s="108"/>
      <c r="C78" s="10" t="s">
        <v>62</v>
      </c>
      <c r="D78" s="11" t="s">
        <v>63</v>
      </c>
      <c r="E78" s="2" t="s">
        <v>29</v>
      </c>
      <c r="F78" s="9" t="s">
        <v>64</v>
      </c>
      <c r="G78" s="2"/>
      <c r="H78" s="2">
        <v>2</v>
      </c>
      <c r="I78" s="101"/>
      <c r="J78" s="79">
        <f t="shared" si="3"/>
        <v>0</v>
      </c>
      <c r="K78" s="31">
        <f t="shared" si="2"/>
        <v>0</v>
      </c>
    </row>
    <row r="79" spans="1:11" ht="35.1" customHeight="1" x14ac:dyDescent="0.2">
      <c r="A79" s="116"/>
      <c r="B79" s="108"/>
      <c r="C79" s="10" t="s">
        <v>65</v>
      </c>
      <c r="D79" s="11" t="s">
        <v>97</v>
      </c>
      <c r="E79" s="2" t="s">
        <v>29</v>
      </c>
      <c r="F79" s="9" t="s">
        <v>13</v>
      </c>
      <c r="G79" s="2"/>
      <c r="H79" s="2">
        <v>6</v>
      </c>
      <c r="I79" s="101"/>
      <c r="J79" s="79">
        <f t="shared" si="3"/>
        <v>0</v>
      </c>
      <c r="K79" s="31">
        <f t="shared" si="2"/>
        <v>0</v>
      </c>
    </row>
    <row r="80" spans="1:11" ht="35.1" customHeight="1" x14ac:dyDescent="0.2">
      <c r="A80" s="116"/>
      <c r="B80" s="108"/>
      <c r="C80" s="10" t="s">
        <v>67</v>
      </c>
      <c r="D80" s="11" t="s">
        <v>11</v>
      </c>
      <c r="E80" s="2" t="s">
        <v>12</v>
      </c>
      <c r="F80" s="9" t="s">
        <v>13</v>
      </c>
      <c r="G80" s="2"/>
      <c r="H80" s="2">
        <v>4</v>
      </c>
      <c r="I80" s="101"/>
      <c r="J80" s="79">
        <f t="shared" si="3"/>
        <v>0</v>
      </c>
      <c r="K80" s="31">
        <f t="shared" si="2"/>
        <v>0</v>
      </c>
    </row>
    <row r="81" spans="1:11" ht="35.1" customHeight="1" x14ac:dyDescent="0.2">
      <c r="A81" s="116"/>
      <c r="B81" s="144" t="s">
        <v>68</v>
      </c>
      <c r="C81" s="10" t="s">
        <v>69</v>
      </c>
      <c r="D81" s="11" t="s">
        <v>98</v>
      </c>
      <c r="E81" s="2" t="s">
        <v>29</v>
      </c>
      <c r="F81" s="9" t="s">
        <v>71</v>
      </c>
      <c r="G81" s="2"/>
      <c r="H81" s="2">
        <v>1</v>
      </c>
      <c r="I81" s="101"/>
      <c r="J81" s="79">
        <f t="shared" si="3"/>
        <v>0</v>
      </c>
      <c r="K81" s="31">
        <f t="shared" si="2"/>
        <v>0</v>
      </c>
    </row>
    <row r="82" spans="1:11" ht="35.1" customHeight="1" x14ac:dyDescent="0.2">
      <c r="A82" s="116"/>
      <c r="B82" s="145"/>
      <c r="C82" s="10" t="s">
        <v>72</v>
      </c>
      <c r="D82" s="11" t="s">
        <v>73</v>
      </c>
      <c r="E82" s="2" t="s">
        <v>29</v>
      </c>
      <c r="F82" s="9" t="s">
        <v>71</v>
      </c>
      <c r="G82" s="2"/>
      <c r="H82" s="2">
        <v>8</v>
      </c>
      <c r="I82" s="101"/>
      <c r="J82" s="79">
        <f t="shared" si="3"/>
        <v>0</v>
      </c>
      <c r="K82" s="31">
        <f t="shared" si="2"/>
        <v>0</v>
      </c>
    </row>
    <row r="83" spans="1:11" ht="35.1" customHeight="1" x14ac:dyDescent="0.2">
      <c r="A83" s="116"/>
      <c r="B83" s="145"/>
      <c r="C83" s="10" t="s">
        <v>76</v>
      </c>
      <c r="D83" s="11" t="s">
        <v>77</v>
      </c>
      <c r="E83" s="2" t="s">
        <v>29</v>
      </c>
      <c r="F83" s="9" t="s">
        <v>71</v>
      </c>
      <c r="G83" s="2"/>
      <c r="H83" s="2">
        <v>1</v>
      </c>
      <c r="I83" s="101"/>
      <c r="J83" s="79">
        <f t="shared" si="3"/>
        <v>0</v>
      </c>
      <c r="K83" s="31">
        <f t="shared" si="2"/>
        <v>0</v>
      </c>
    </row>
    <row r="84" spans="1:11" ht="35.1" customHeight="1" x14ac:dyDescent="0.2">
      <c r="A84" s="116"/>
      <c r="B84" s="145"/>
      <c r="C84" s="10" t="s">
        <v>78</v>
      </c>
      <c r="D84" s="11" t="s">
        <v>79</v>
      </c>
      <c r="E84" s="2" t="s">
        <v>29</v>
      </c>
      <c r="F84" s="9" t="s">
        <v>71</v>
      </c>
      <c r="G84" s="2"/>
      <c r="H84" s="2">
        <v>1</v>
      </c>
      <c r="I84" s="101"/>
      <c r="J84" s="79">
        <f t="shared" si="3"/>
        <v>0</v>
      </c>
      <c r="K84" s="31">
        <f t="shared" si="2"/>
        <v>0</v>
      </c>
    </row>
    <row r="85" spans="1:11" ht="35.1" customHeight="1" x14ac:dyDescent="0.2">
      <c r="A85" s="116"/>
      <c r="B85" s="145"/>
      <c r="C85" s="10" t="s">
        <v>80</v>
      </c>
      <c r="D85" s="11" t="s">
        <v>81</v>
      </c>
      <c r="E85" s="2" t="s">
        <v>29</v>
      </c>
      <c r="F85" s="9" t="s">
        <v>71</v>
      </c>
      <c r="G85" s="2"/>
      <c r="H85" s="2">
        <v>2</v>
      </c>
      <c r="I85" s="101"/>
      <c r="J85" s="79">
        <f t="shared" si="3"/>
        <v>0</v>
      </c>
      <c r="K85" s="31">
        <f t="shared" si="2"/>
        <v>0</v>
      </c>
    </row>
    <row r="86" spans="1:11" ht="35.1" customHeight="1" x14ac:dyDescent="0.2">
      <c r="A86" s="116"/>
      <c r="B86" s="146"/>
      <c r="C86" s="10" t="s">
        <v>82</v>
      </c>
      <c r="D86" s="11" t="s">
        <v>83</v>
      </c>
      <c r="E86" s="2" t="s">
        <v>29</v>
      </c>
      <c r="F86" s="9" t="s">
        <v>71</v>
      </c>
      <c r="G86" s="2"/>
      <c r="H86" s="2">
        <v>4</v>
      </c>
      <c r="I86" s="101"/>
      <c r="J86" s="79">
        <f t="shared" si="3"/>
        <v>0</v>
      </c>
      <c r="K86" s="31">
        <f t="shared" si="2"/>
        <v>0</v>
      </c>
    </row>
    <row r="87" spans="1:11" ht="27.95" customHeight="1" x14ac:dyDescent="0.2">
      <c r="A87" s="116"/>
      <c r="B87" s="144" t="s">
        <v>84</v>
      </c>
      <c r="C87" s="10" t="s">
        <v>85</v>
      </c>
      <c r="D87" s="11" t="s">
        <v>104</v>
      </c>
      <c r="E87" s="2"/>
      <c r="F87" s="9"/>
      <c r="G87" s="9"/>
      <c r="H87" s="9">
        <v>80</v>
      </c>
      <c r="I87" s="101"/>
      <c r="J87" s="79">
        <f t="shared" si="3"/>
        <v>0</v>
      </c>
      <c r="K87" s="31">
        <f t="shared" si="2"/>
        <v>0</v>
      </c>
    </row>
    <row r="88" spans="1:11" ht="27.95" customHeight="1" x14ac:dyDescent="0.2">
      <c r="A88" s="116"/>
      <c r="B88" s="145"/>
      <c r="C88" s="10" t="s">
        <v>90</v>
      </c>
      <c r="D88" s="11" t="s">
        <v>105</v>
      </c>
      <c r="E88" s="2" t="s">
        <v>29</v>
      </c>
      <c r="F88" s="9" t="s">
        <v>57</v>
      </c>
      <c r="G88" s="9"/>
      <c r="H88" s="9">
        <v>400</v>
      </c>
      <c r="I88" s="101"/>
      <c r="J88" s="79">
        <f t="shared" si="3"/>
        <v>0</v>
      </c>
      <c r="K88" s="31">
        <f t="shared" si="2"/>
        <v>0</v>
      </c>
    </row>
    <row r="89" spans="1:11" ht="27.95" customHeight="1" x14ac:dyDescent="0.2">
      <c r="A89" s="116"/>
      <c r="B89" s="145"/>
      <c r="C89" s="10" t="s">
        <v>88</v>
      </c>
      <c r="D89" s="11" t="s">
        <v>89</v>
      </c>
      <c r="E89" s="2" t="s">
        <v>29</v>
      </c>
      <c r="F89" s="9" t="s">
        <v>24</v>
      </c>
      <c r="G89" s="9"/>
      <c r="H89" s="9">
        <v>1</v>
      </c>
      <c r="I89" s="101"/>
      <c r="J89" s="79">
        <f t="shared" si="3"/>
        <v>0</v>
      </c>
      <c r="K89" s="31">
        <f t="shared" si="2"/>
        <v>0</v>
      </c>
    </row>
    <row r="90" spans="1:11" ht="32.1" customHeight="1" x14ac:dyDescent="0.2">
      <c r="A90" s="116"/>
      <c r="B90" s="145"/>
      <c r="C90" s="10" t="s">
        <v>92</v>
      </c>
      <c r="D90" s="11" t="s">
        <v>93</v>
      </c>
      <c r="E90" s="2" t="s">
        <v>29</v>
      </c>
      <c r="F90" s="9" t="s">
        <v>24</v>
      </c>
      <c r="G90" s="9"/>
      <c r="H90" s="9">
        <v>1</v>
      </c>
      <c r="I90" s="101"/>
      <c r="J90" s="79">
        <f t="shared" si="3"/>
        <v>0</v>
      </c>
      <c r="K90" s="31">
        <f t="shared" si="2"/>
        <v>0</v>
      </c>
    </row>
    <row r="91" spans="1:11" ht="32.1" customHeight="1" x14ac:dyDescent="0.2">
      <c r="A91" s="110" t="s">
        <v>470</v>
      </c>
      <c r="B91" s="110"/>
      <c r="C91" s="110"/>
      <c r="D91" s="110"/>
      <c r="E91" s="110"/>
      <c r="F91" s="110"/>
      <c r="G91" s="110"/>
      <c r="H91" s="110"/>
      <c r="I91" s="110"/>
      <c r="J91" s="32">
        <f>SUM(J66:J90)</f>
        <v>0</v>
      </c>
      <c r="K91" s="68">
        <f t="shared" si="2"/>
        <v>0</v>
      </c>
    </row>
    <row r="92" spans="1:11" ht="33" customHeight="1" x14ac:dyDescent="0.2">
      <c r="A92" s="122" t="s">
        <v>106</v>
      </c>
      <c r="B92" s="132" t="s">
        <v>107</v>
      </c>
      <c r="C92" s="11" t="s">
        <v>108</v>
      </c>
      <c r="D92" s="132" t="s">
        <v>540</v>
      </c>
      <c r="E92" s="108" t="s">
        <v>109</v>
      </c>
      <c r="F92" s="108" t="s">
        <v>110</v>
      </c>
      <c r="G92" s="108">
        <v>8</v>
      </c>
      <c r="H92" s="60">
        <v>1</v>
      </c>
      <c r="I92" s="101"/>
      <c r="J92" s="79">
        <f t="shared" si="3"/>
        <v>0</v>
      </c>
      <c r="K92" s="31">
        <f t="shared" si="2"/>
        <v>0</v>
      </c>
    </row>
    <row r="93" spans="1:11" ht="33" customHeight="1" x14ac:dyDescent="0.2">
      <c r="A93" s="123"/>
      <c r="B93" s="133"/>
      <c r="C93" s="11" t="s">
        <v>111</v>
      </c>
      <c r="D93" s="133"/>
      <c r="E93" s="108"/>
      <c r="F93" s="108"/>
      <c r="G93" s="108"/>
      <c r="H93" s="60">
        <v>1</v>
      </c>
      <c r="I93" s="101"/>
      <c r="J93" s="79">
        <f t="shared" si="3"/>
        <v>0</v>
      </c>
      <c r="K93" s="31">
        <f t="shared" si="2"/>
        <v>0</v>
      </c>
    </row>
    <row r="94" spans="1:11" ht="33" customHeight="1" x14ac:dyDescent="0.2">
      <c r="A94" s="123"/>
      <c r="B94" s="133"/>
      <c r="C94" s="11" t="s">
        <v>53</v>
      </c>
      <c r="D94" s="133"/>
      <c r="E94" s="108"/>
      <c r="F94" s="108"/>
      <c r="G94" s="108"/>
      <c r="H94" s="60">
        <v>2</v>
      </c>
      <c r="I94" s="101"/>
      <c r="J94" s="79">
        <f t="shared" si="3"/>
        <v>0</v>
      </c>
      <c r="K94" s="31">
        <f t="shared" si="2"/>
        <v>0</v>
      </c>
    </row>
    <row r="95" spans="1:11" ht="33" customHeight="1" x14ac:dyDescent="0.2">
      <c r="A95" s="123"/>
      <c r="B95" s="133"/>
      <c r="C95" s="35" t="s">
        <v>112</v>
      </c>
      <c r="D95" s="133"/>
      <c r="E95" s="108"/>
      <c r="F95" s="108"/>
      <c r="G95" s="108"/>
      <c r="H95" s="60">
        <v>20</v>
      </c>
      <c r="I95" s="101"/>
      <c r="J95" s="79">
        <f t="shared" si="3"/>
        <v>0</v>
      </c>
      <c r="K95" s="31">
        <f t="shared" si="2"/>
        <v>0</v>
      </c>
    </row>
    <row r="96" spans="1:11" ht="33" customHeight="1" x14ac:dyDescent="0.2">
      <c r="A96" s="123"/>
      <c r="B96" s="134"/>
      <c r="C96" s="40" t="s">
        <v>113</v>
      </c>
      <c r="D96" s="133"/>
      <c r="E96" s="108"/>
      <c r="F96" s="108"/>
      <c r="G96" s="108"/>
      <c r="H96" s="60">
        <v>20</v>
      </c>
      <c r="I96" s="101"/>
      <c r="J96" s="79">
        <f t="shared" si="3"/>
        <v>0</v>
      </c>
      <c r="K96" s="31">
        <f t="shared" si="2"/>
        <v>0</v>
      </c>
    </row>
    <row r="97" spans="1:11" ht="33" customHeight="1" x14ac:dyDescent="0.2">
      <c r="A97" s="123"/>
      <c r="B97" s="108" t="s">
        <v>68</v>
      </c>
      <c r="C97" s="11" t="s">
        <v>80</v>
      </c>
      <c r="D97" s="133"/>
      <c r="E97" s="108"/>
      <c r="F97" s="108"/>
      <c r="G97" s="108"/>
      <c r="H97" s="60">
        <v>1</v>
      </c>
      <c r="I97" s="101"/>
      <c r="J97" s="79">
        <f t="shared" si="3"/>
        <v>0</v>
      </c>
      <c r="K97" s="31">
        <f t="shared" si="2"/>
        <v>0</v>
      </c>
    </row>
    <row r="98" spans="1:11" ht="33" customHeight="1" x14ac:dyDescent="0.2">
      <c r="A98" s="123"/>
      <c r="B98" s="108"/>
      <c r="C98" s="11" t="s">
        <v>82</v>
      </c>
      <c r="D98" s="134"/>
      <c r="E98" s="108"/>
      <c r="F98" s="108"/>
      <c r="G98" s="108"/>
      <c r="H98" s="60">
        <v>4</v>
      </c>
      <c r="I98" s="101"/>
      <c r="J98" s="79">
        <f t="shared" si="3"/>
        <v>0</v>
      </c>
      <c r="K98" s="31">
        <f t="shared" si="2"/>
        <v>0</v>
      </c>
    </row>
    <row r="99" spans="1:11" ht="33" customHeight="1" x14ac:dyDescent="0.2">
      <c r="A99" s="123"/>
      <c r="B99" s="140" t="s">
        <v>114</v>
      </c>
      <c r="C99" s="137"/>
      <c r="D99" s="137"/>
      <c r="E99" s="137"/>
      <c r="F99" s="137"/>
      <c r="G99" s="137"/>
      <c r="H99" s="137"/>
      <c r="I99" s="138"/>
      <c r="J99" s="31">
        <f>SUM(J92:J98)</f>
        <v>0</v>
      </c>
      <c r="K99" s="68">
        <f t="shared" si="2"/>
        <v>0</v>
      </c>
    </row>
    <row r="100" spans="1:11" ht="33" customHeight="1" x14ac:dyDescent="0.2">
      <c r="A100" s="124"/>
      <c r="B100" s="136" t="s">
        <v>115</v>
      </c>
      <c r="C100" s="137"/>
      <c r="D100" s="137"/>
      <c r="E100" s="137"/>
      <c r="F100" s="137"/>
      <c r="G100" s="137"/>
      <c r="H100" s="137"/>
      <c r="I100" s="138"/>
      <c r="J100" s="31">
        <v>8</v>
      </c>
      <c r="K100" s="31" t="s">
        <v>444</v>
      </c>
    </row>
    <row r="101" spans="1:11" ht="33" customHeight="1" x14ac:dyDescent="0.2">
      <c r="A101" s="139" t="s">
        <v>116</v>
      </c>
      <c r="B101" s="110"/>
      <c r="C101" s="110"/>
      <c r="D101" s="110"/>
      <c r="E101" s="110"/>
      <c r="F101" s="110"/>
      <c r="G101" s="110"/>
      <c r="H101" s="110"/>
      <c r="I101" s="110"/>
      <c r="J101" s="32">
        <f>J100*J99</f>
        <v>0</v>
      </c>
      <c r="K101" s="68">
        <f t="shared" si="2"/>
        <v>0</v>
      </c>
    </row>
    <row r="102" spans="1:11" ht="33" customHeight="1" x14ac:dyDescent="0.2">
      <c r="A102" s="125" t="s">
        <v>117</v>
      </c>
      <c r="B102" s="141" t="s">
        <v>107</v>
      </c>
      <c r="C102" s="11" t="s">
        <v>108</v>
      </c>
      <c r="D102" s="132" t="s">
        <v>544</v>
      </c>
      <c r="E102" s="108" t="s">
        <v>118</v>
      </c>
      <c r="F102" s="108" t="s">
        <v>110</v>
      </c>
      <c r="G102" s="108"/>
      <c r="H102" s="60">
        <v>1</v>
      </c>
      <c r="I102" s="101"/>
      <c r="J102" s="79">
        <f t="shared" si="3"/>
        <v>0</v>
      </c>
      <c r="K102" s="31">
        <f t="shared" si="2"/>
        <v>0</v>
      </c>
    </row>
    <row r="103" spans="1:11" ht="33" customHeight="1" x14ac:dyDescent="0.2">
      <c r="A103" s="126"/>
      <c r="B103" s="142"/>
      <c r="C103" s="11" t="s">
        <v>111</v>
      </c>
      <c r="D103" s="133"/>
      <c r="E103" s="108"/>
      <c r="F103" s="108"/>
      <c r="G103" s="108"/>
      <c r="H103" s="60">
        <v>1</v>
      </c>
      <c r="I103" s="101"/>
      <c r="J103" s="79">
        <f t="shared" si="3"/>
        <v>0</v>
      </c>
      <c r="K103" s="31">
        <f t="shared" si="2"/>
        <v>0</v>
      </c>
    </row>
    <row r="104" spans="1:11" ht="33" customHeight="1" x14ac:dyDescent="0.2">
      <c r="A104" s="126"/>
      <c r="B104" s="142"/>
      <c r="C104" s="11" t="s">
        <v>53</v>
      </c>
      <c r="D104" s="133"/>
      <c r="E104" s="108"/>
      <c r="F104" s="108"/>
      <c r="G104" s="108"/>
      <c r="H104" s="60">
        <v>2</v>
      </c>
      <c r="I104" s="101"/>
      <c r="J104" s="79">
        <f t="shared" si="3"/>
        <v>0</v>
      </c>
      <c r="K104" s="31">
        <f t="shared" si="2"/>
        <v>0</v>
      </c>
    </row>
    <row r="105" spans="1:11" ht="33" customHeight="1" x14ac:dyDescent="0.2">
      <c r="A105" s="126"/>
      <c r="B105" s="142"/>
      <c r="C105" s="11" t="s">
        <v>55</v>
      </c>
      <c r="D105" s="133"/>
      <c r="E105" s="108"/>
      <c r="F105" s="108"/>
      <c r="G105" s="108"/>
      <c r="H105" s="60">
        <v>200</v>
      </c>
      <c r="I105" s="101"/>
      <c r="J105" s="79">
        <f t="shared" si="3"/>
        <v>0</v>
      </c>
      <c r="K105" s="31">
        <f t="shared" si="2"/>
        <v>0</v>
      </c>
    </row>
    <row r="106" spans="1:11" ht="33" customHeight="1" x14ac:dyDescent="0.2">
      <c r="A106" s="126"/>
      <c r="B106" s="143"/>
      <c r="C106" s="35" t="s">
        <v>112</v>
      </c>
      <c r="D106" s="133"/>
      <c r="E106" s="108"/>
      <c r="F106" s="108"/>
      <c r="G106" s="108"/>
      <c r="H106" s="60">
        <v>100</v>
      </c>
      <c r="I106" s="101"/>
      <c r="J106" s="79">
        <f t="shared" si="3"/>
        <v>0</v>
      </c>
      <c r="K106" s="31">
        <f t="shared" si="2"/>
        <v>0</v>
      </c>
    </row>
    <row r="107" spans="1:11" ht="33" customHeight="1" x14ac:dyDescent="0.2">
      <c r="A107" s="126"/>
      <c r="B107" s="108" t="s">
        <v>68</v>
      </c>
      <c r="C107" s="11" t="s">
        <v>80</v>
      </c>
      <c r="D107" s="133"/>
      <c r="E107" s="108"/>
      <c r="F107" s="108"/>
      <c r="G107" s="108"/>
      <c r="H107" s="60">
        <v>1</v>
      </c>
      <c r="I107" s="101"/>
      <c r="J107" s="79">
        <f t="shared" si="3"/>
        <v>0</v>
      </c>
      <c r="K107" s="31">
        <f t="shared" si="2"/>
        <v>0</v>
      </c>
    </row>
    <row r="108" spans="1:11" ht="33" customHeight="1" x14ac:dyDescent="0.2">
      <c r="A108" s="126"/>
      <c r="B108" s="108"/>
      <c r="C108" s="11" t="s">
        <v>82</v>
      </c>
      <c r="D108" s="134"/>
      <c r="E108" s="108"/>
      <c r="F108" s="108"/>
      <c r="G108" s="108"/>
      <c r="H108" s="60">
        <v>4</v>
      </c>
      <c r="I108" s="101"/>
      <c r="J108" s="79">
        <f t="shared" si="3"/>
        <v>0</v>
      </c>
      <c r="K108" s="31">
        <f t="shared" si="2"/>
        <v>0</v>
      </c>
    </row>
    <row r="109" spans="1:11" ht="33" customHeight="1" x14ac:dyDescent="0.2">
      <c r="A109" s="126"/>
      <c r="B109" s="140" t="s">
        <v>114</v>
      </c>
      <c r="C109" s="137"/>
      <c r="D109" s="137"/>
      <c r="E109" s="137"/>
      <c r="F109" s="137"/>
      <c r="G109" s="137"/>
      <c r="H109" s="137"/>
      <c r="I109" s="138"/>
      <c r="J109" s="31">
        <f>SUM(J102:J108)</f>
        <v>0</v>
      </c>
      <c r="K109" s="68">
        <f t="shared" si="2"/>
        <v>0</v>
      </c>
    </row>
    <row r="110" spans="1:11" ht="33" customHeight="1" x14ac:dyDescent="0.2">
      <c r="A110" s="127"/>
      <c r="B110" s="136" t="s">
        <v>115</v>
      </c>
      <c r="C110" s="137"/>
      <c r="D110" s="137"/>
      <c r="E110" s="137"/>
      <c r="F110" s="137"/>
      <c r="G110" s="137"/>
      <c r="H110" s="137"/>
      <c r="I110" s="138"/>
      <c r="J110" s="31">
        <v>6</v>
      </c>
      <c r="K110" s="31" t="s">
        <v>444</v>
      </c>
    </row>
    <row r="111" spans="1:11" ht="33" customHeight="1" x14ac:dyDescent="0.2">
      <c r="A111" s="139" t="s">
        <v>119</v>
      </c>
      <c r="B111" s="110"/>
      <c r="C111" s="110"/>
      <c r="D111" s="110"/>
      <c r="E111" s="110"/>
      <c r="F111" s="110"/>
      <c r="G111" s="110"/>
      <c r="H111" s="110"/>
      <c r="I111" s="110"/>
      <c r="J111" s="32">
        <f>J110*J109</f>
        <v>0</v>
      </c>
      <c r="K111" s="68">
        <f t="shared" si="2"/>
        <v>0</v>
      </c>
    </row>
    <row r="112" spans="1:11" ht="54" customHeight="1" x14ac:dyDescent="0.2">
      <c r="A112" s="128" t="s">
        <v>120</v>
      </c>
      <c r="B112" s="132" t="s">
        <v>121</v>
      </c>
      <c r="C112" s="10" t="s">
        <v>122</v>
      </c>
      <c r="D112" s="36" t="s">
        <v>123</v>
      </c>
      <c r="E112" s="2" t="s">
        <v>124</v>
      </c>
      <c r="F112" s="9" t="s">
        <v>13</v>
      </c>
      <c r="G112" s="9"/>
      <c r="H112" s="9">
        <v>1</v>
      </c>
      <c r="I112" s="101"/>
      <c r="J112" s="79">
        <f t="shared" si="3"/>
        <v>0</v>
      </c>
      <c r="K112" s="31">
        <f t="shared" si="2"/>
        <v>0</v>
      </c>
    </row>
    <row r="113" spans="1:11" ht="51.95" customHeight="1" x14ac:dyDescent="0.2">
      <c r="A113" s="129"/>
      <c r="B113" s="133"/>
      <c r="C113" s="10" t="s">
        <v>125</v>
      </c>
      <c r="D113" s="36" t="s">
        <v>126</v>
      </c>
      <c r="E113" s="2" t="s">
        <v>127</v>
      </c>
      <c r="F113" s="9" t="s">
        <v>128</v>
      </c>
      <c r="G113" s="9"/>
      <c r="H113" s="9">
        <v>1</v>
      </c>
      <c r="I113" s="101"/>
      <c r="J113" s="79">
        <f t="shared" si="3"/>
        <v>0</v>
      </c>
      <c r="K113" s="31">
        <f t="shared" si="2"/>
        <v>0</v>
      </c>
    </row>
    <row r="114" spans="1:11" ht="63" customHeight="1" x14ac:dyDescent="0.2">
      <c r="A114" s="129"/>
      <c r="B114" s="133"/>
      <c r="C114" s="10" t="s">
        <v>129</v>
      </c>
      <c r="D114" s="36" t="s">
        <v>130</v>
      </c>
      <c r="E114" s="2" t="s">
        <v>131</v>
      </c>
      <c r="F114" s="9" t="s">
        <v>13</v>
      </c>
      <c r="G114" s="9"/>
      <c r="H114" s="9">
        <v>2</v>
      </c>
      <c r="I114" s="101"/>
      <c r="J114" s="79">
        <f t="shared" si="3"/>
        <v>0</v>
      </c>
      <c r="K114" s="31">
        <f t="shared" si="2"/>
        <v>0</v>
      </c>
    </row>
    <row r="115" spans="1:11" ht="48.95" customHeight="1" x14ac:dyDescent="0.2">
      <c r="A115" s="129"/>
      <c r="B115" s="133"/>
      <c r="C115" s="10" t="s">
        <v>132</v>
      </c>
      <c r="D115" s="36" t="s">
        <v>133</v>
      </c>
      <c r="E115" s="2" t="s">
        <v>134</v>
      </c>
      <c r="F115" s="9" t="s">
        <v>13</v>
      </c>
      <c r="G115" s="9"/>
      <c r="H115" s="9">
        <v>20</v>
      </c>
      <c r="I115" s="101"/>
      <c r="J115" s="79">
        <f t="shared" si="3"/>
        <v>0</v>
      </c>
      <c r="K115" s="31">
        <f t="shared" si="2"/>
        <v>0</v>
      </c>
    </row>
    <row r="116" spans="1:11" ht="40.5" x14ac:dyDescent="0.2">
      <c r="A116" s="129"/>
      <c r="B116" s="133"/>
      <c r="C116" s="10" t="s">
        <v>135</v>
      </c>
      <c r="D116" s="11" t="s">
        <v>136</v>
      </c>
      <c r="E116" s="2" t="s">
        <v>137</v>
      </c>
      <c r="F116" s="9" t="s">
        <v>13</v>
      </c>
      <c r="G116" s="9"/>
      <c r="H116" s="9">
        <v>22</v>
      </c>
      <c r="I116" s="101"/>
      <c r="J116" s="79">
        <f t="shared" si="3"/>
        <v>0</v>
      </c>
      <c r="K116" s="31">
        <f t="shared" si="2"/>
        <v>0</v>
      </c>
    </row>
    <row r="117" spans="1:11" ht="40.5" x14ac:dyDescent="0.2">
      <c r="A117" s="129"/>
      <c r="B117" s="133"/>
      <c r="C117" s="10" t="s">
        <v>138</v>
      </c>
      <c r="D117" s="11" t="s">
        <v>139</v>
      </c>
      <c r="E117" s="2" t="s">
        <v>140</v>
      </c>
      <c r="F117" s="9" t="s">
        <v>13</v>
      </c>
      <c r="G117" s="9"/>
      <c r="H117" s="9">
        <v>1</v>
      </c>
      <c r="I117" s="101"/>
      <c r="J117" s="79">
        <f t="shared" si="3"/>
        <v>0</v>
      </c>
      <c r="K117" s="31">
        <f t="shared" si="2"/>
        <v>0</v>
      </c>
    </row>
    <row r="118" spans="1:11" ht="60" customHeight="1" x14ac:dyDescent="0.2">
      <c r="A118" s="129"/>
      <c r="B118" s="133"/>
      <c r="C118" s="10" t="s">
        <v>141</v>
      </c>
      <c r="D118" s="11" t="s">
        <v>142</v>
      </c>
      <c r="E118" s="2" t="s">
        <v>143</v>
      </c>
      <c r="F118" s="9" t="s">
        <v>13</v>
      </c>
      <c r="G118" s="9"/>
      <c r="H118" s="9">
        <v>16</v>
      </c>
      <c r="I118" s="101"/>
      <c r="J118" s="79">
        <f t="shared" si="3"/>
        <v>0</v>
      </c>
      <c r="K118" s="31">
        <f t="shared" si="2"/>
        <v>0</v>
      </c>
    </row>
    <row r="119" spans="1:11" ht="39.950000000000003" customHeight="1" x14ac:dyDescent="0.2">
      <c r="A119" s="129"/>
      <c r="B119" s="133"/>
      <c r="C119" s="46" t="s">
        <v>144</v>
      </c>
      <c r="D119" s="3" t="s">
        <v>145</v>
      </c>
      <c r="E119" s="47" t="s">
        <v>146</v>
      </c>
      <c r="F119" s="5" t="s">
        <v>13</v>
      </c>
      <c r="G119" s="5"/>
      <c r="H119" s="5">
        <v>20</v>
      </c>
      <c r="I119" s="101"/>
      <c r="J119" s="79">
        <f t="shared" si="3"/>
        <v>0</v>
      </c>
      <c r="K119" s="31">
        <f t="shared" si="2"/>
        <v>0</v>
      </c>
    </row>
    <row r="120" spans="1:11" ht="27" x14ac:dyDescent="0.2">
      <c r="A120" s="129"/>
      <c r="B120" s="133"/>
      <c r="C120" s="10" t="s">
        <v>147</v>
      </c>
      <c r="D120" s="11" t="s">
        <v>148</v>
      </c>
      <c r="E120" s="2" t="s">
        <v>149</v>
      </c>
      <c r="F120" s="9" t="s">
        <v>24</v>
      </c>
      <c r="G120" s="9"/>
      <c r="H120" s="9">
        <v>5</v>
      </c>
      <c r="I120" s="101"/>
      <c r="J120" s="79">
        <f t="shared" si="3"/>
        <v>0</v>
      </c>
      <c r="K120" s="31">
        <f t="shared" si="2"/>
        <v>0</v>
      </c>
    </row>
    <row r="121" spans="1:11" ht="36" customHeight="1" x14ac:dyDescent="0.2">
      <c r="A121" s="129"/>
      <c r="B121" s="133"/>
      <c r="C121" s="10" t="s">
        <v>150</v>
      </c>
      <c r="D121" s="11" t="s">
        <v>151</v>
      </c>
      <c r="E121" s="2" t="s">
        <v>152</v>
      </c>
      <c r="F121" s="9" t="s">
        <v>153</v>
      </c>
      <c r="G121" s="9"/>
      <c r="H121" s="9">
        <v>30</v>
      </c>
      <c r="I121" s="101"/>
      <c r="J121" s="79">
        <f t="shared" si="3"/>
        <v>0</v>
      </c>
      <c r="K121" s="31">
        <f t="shared" si="2"/>
        <v>0</v>
      </c>
    </row>
    <row r="122" spans="1:11" ht="24" customHeight="1" x14ac:dyDescent="0.2">
      <c r="A122" s="129"/>
      <c r="B122" s="133"/>
      <c r="C122" s="10" t="s">
        <v>154</v>
      </c>
      <c r="D122" s="11" t="s">
        <v>155</v>
      </c>
      <c r="E122" s="2" t="s">
        <v>156</v>
      </c>
      <c r="F122" s="9" t="s">
        <v>13</v>
      </c>
      <c r="G122" s="9"/>
      <c r="H122" s="9">
        <v>8</v>
      </c>
      <c r="I122" s="101"/>
      <c r="J122" s="79">
        <f t="shared" si="3"/>
        <v>0</v>
      </c>
      <c r="K122" s="31">
        <f t="shared" si="2"/>
        <v>0</v>
      </c>
    </row>
    <row r="123" spans="1:11" ht="53.25" customHeight="1" x14ac:dyDescent="0.2">
      <c r="A123" s="129"/>
      <c r="B123" s="132" t="s">
        <v>157</v>
      </c>
      <c r="C123" s="10" t="s">
        <v>158</v>
      </c>
      <c r="D123" s="11" t="s">
        <v>159</v>
      </c>
      <c r="E123" s="2" t="s">
        <v>12</v>
      </c>
      <c r="F123" s="9" t="s">
        <v>13</v>
      </c>
      <c r="G123" s="9"/>
      <c r="H123" s="9">
        <v>8</v>
      </c>
      <c r="I123" s="101"/>
      <c r="J123" s="79">
        <f t="shared" si="3"/>
        <v>0</v>
      </c>
      <c r="K123" s="31">
        <f t="shared" si="2"/>
        <v>0</v>
      </c>
    </row>
    <row r="124" spans="1:11" ht="53.1" customHeight="1" x14ac:dyDescent="0.2">
      <c r="A124" s="129"/>
      <c r="B124" s="133"/>
      <c r="C124" s="10" t="s">
        <v>160</v>
      </c>
      <c r="D124" s="11" t="s">
        <v>161</v>
      </c>
      <c r="E124" s="2" t="s">
        <v>162</v>
      </c>
      <c r="F124" s="9" t="s">
        <v>13</v>
      </c>
      <c r="G124" s="9"/>
      <c r="H124" s="9">
        <v>1</v>
      </c>
      <c r="I124" s="101"/>
      <c r="J124" s="79">
        <f t="shared" si="3"/>
        <v>0</v>
      </c>
      <c r="K124" s="31">
        <f t="shared" si="2"/>
        <v>0</v>
      </c>
    </row>
    <row r="125" spans="1:11" ht="48" customHeight="1" x14ac:dyDescent="0.2">
      <c r="A125" s="129"/>
      <c r="B125" s="133"/>
      <c r="C125" s="10" t="s">
        <v>163</v>
      </c>
      <c r="D125" s="11" t="s">
        <v>164</v>
      </c>
      <c r="E125" s="2" t="s">
        <v>12</v>
      </c>
      <c r="F125" s="9" t="s">
        <v>13</v>
      </c>
      <c r="G125" s="9"/>
      <c r="H125" s="9">
        <v>4</v>
      </c>
      <c r="I125" s="101"/>
      <c r="J125" s="79">
        <f t="shared" si="3"/>
        <v>0</v>
      </c>
      <c r="K125" s="31">
        <f t="shared" si="2"/>
        <v>0</v>
      </c>
    </row>
    <row r="126" spans="1:11" ht="47.1" customHeight="1" x14ac:dyDescent="0.2">
      <c r="A126" s="129"/>
      <c r="B126" s="133"/>
      <c r="C126" s="10" t="s">
        <v>165</v>
      </c>
      <c r="D126" s="11" t="s">
        <v>166</v>
      </c>
      <c r="E126" s="2" t="s">
        <v>167</v>
      </c>
      <c r="F126" s="9" t="s">
        <v>13</v>
      </c>
      <c r="G126" s="9"/>
      <c r="H126" s="9">
        <v>4</v>
      </c>
      <c r="I126" s="101"/>
      <c r="J126" s="79">
        <f t="shared" si="3"/>
        <v>0</v>
      </c>
      <c r="K126" s="31">
        <f t="shared" si="2"/>
        <v>0</v>
      </c>
    </row>
    <row r="127" spans="1:11" ht="42" customHeight="1" x14ac:dyDescent="0.2">
      <c r="A127" s="129"/>
      <c r="B127" s="133"/>
      <c r="C127" s="10" t="s">
        <v>168</v>
      </c>
      <c r="D127" s="11" t="s">
        <v>169</v>
      </c>
      <c r="E127" s="2" t="s">
        <v>170</v>
      </c>
      <c r="F127" s="9" t="s">
        <v>13</v>
      </c>
      <c r="G127" s="9"/>
      <c r="H127" s="9">
        <v>10</v>
      </c>
      <c r="I127" s="101"/>
      <c r="J127" s="79">
        <f t="shared" si="3"/>
        <v>0</v>
      </c>
      <c r="K127" s="31">
        <f t="shared" si="2"/>
        <v>0</v>
      </c>
    </row>
    <row r="128" spans="1:11" ht="33" customHeight="1" x14ac:dyDescent="0.2">
      <c r="A128" s="129"/>
      <c r="B128" s="133"/>
      <c r="C128" s="10" t="s">
        <v>171</v>
      </c>
      <c r="D128" s="11" t="s">
        <v>172</v>
      </c>
      <c r="E128" s="2" t="s">
        <v>173</v>
      </c>
      <c r="F128" s="9" t="s">
        <v>13</v>
      </c>
      <c r="G128" s="9"/>
      <c r="H128" s="9">
        <v>20</v>
      </c>
      <c r="I128" s="101"/>
      <c r="J128" s="79">
        <f t="shared" si="3"/>
        <v>0</v>
      </c>
      <c r="K128" s="31">
        <f t="shared" si="2"/>
        <v>0</v>
      </c>
    </row>
    <row r="129" spans="1:11" ht="33" customHeight="1" x14ac:dyDescent="0.2">
      <c r="A129" s="129"/>
      <c r="B129" s="133"/>
      <c r="C129" s="10" t="s">
        <v>174</v>
      </c>
      <c r="D129" s="11" t="s">
        <v>175</v>
      </c>
      <c r="E129" s="2" t="s">
        <v>176</v>
      </c>
      <c r="F129" s="9" t="s">
        <v>13</v>
      </c>
      <c r="G129" s="9"/>
      <c r="H129" s="9">
        <v>1</v>
      </c>
      <c r="I129" s="101"/>
      <c r="J129" s="79">
        <f t="shared" si="3"/>
        <v>0</v>
      </c>
      <c r="K129" s="31">
        <f t="shared" si="2"/>
        <v>0</v>
      </c>
    </row>
    <row r="130" spans="1:11" ht="42" customHeight="1" x14ac:dyDescent="0.2">
      <c r="A130" s="129"/>
      <c r="B130" s="133"/>
      <c r="C130" s="10" t="s">
        <v>177</v>
      </c>
      <c r="D130" s="11" t="s">
        <v>178</v>
      </c>
      <c r="E130" s="2" t="s">
        <v>179</v>
      </c>
      <c r="F130" s="9" t="s">
        <v>13</v>
      </c>
      <c r="G130" s="9"/>
      <c r="H130" s="9">
        <v>1</v>
      </c>
      <c r="I130" s="101"/>
      <c r="J130" s="79">
        <f t="shared" si="3"/>
        <v>0</v>
      </c>
      <c r="K130" s="31">
        <f t="shared" si="2"/>
        <v>0</v>
      </c>
    </row>
    <row r="131" spans="1:11" ht="39.950000000000003" customHeight="1" x14ac:dyDescent="0.2">
      <c r="A131" s="129"/>
      <c r="B131" s="133"/>
      <c r="C131" s="10" t="s">
        <v>180</v>
      </c>
      <c r="D131" s="11" t="s">
        <v>181</v>
      </c>
      <c r="E131" s="2" t="s">
        <v>182</v>
      </c>
      <c r="F131" s="9" t="s">
        <v>13</v>
      </c>
      <c r="G131" s="9"/>
      <c r="H131" s="9">
        <v>1</v>
      </c>
      <c r="I131" s="101"/>
      <c r="J131" s="79">
        <f t="shared" si="3"/>
        <v>0</v>
      </c>
      <c r="K131" s="31">
        <f t="shared" si="2"/>
        <v>0</v>
      </c>
    </row>
    <row r="132" spans="1:11" ht="32.25" customHeight="1" x14ac:dyDescent="0.2">
      <c r="A132" s="129"/>
      <c r="B132" s="133"/>
      <c r="C132" s="10" t="s">
        <v>183</v>
      </c>
      <c r="D132" s="11" t="s">
        <v>184</v>
      </c>
      <c r="E132" s="2" t="s">
        <v>185</v>
      </c>
      <c r="F132" s="9" t="s">
        <v>13</v>
      </c>
      <c r="G132" s="9"/>
      <c r="H132" s="9">
        <v>20</v>
      </c>
      <c r="I132" s="101"/>
      <c r="J132" s="79">
        <f t="shared" si="3"/>
        <v>0</v>
      </c>
      <c r="K132" s="31">
        <f t="shared" si="2"/>
        <v>0</v>
      </c>
    </row>
    <row r="133" spans="1:11" ht="32.25" customHeight="1" x14ac:dyDescent="0.2">
      <c r="A133" s="129"/>
      <c r="B133" s="133"/>
      <c r="C133" s="10" t="s">
        <v>186</v>
      </c>
      <c r="D133" s="11" t="s">
        <v>187</v>
      </c>
      <c r="E133" s="2" t="s">
        <v>188</v>
      </c>
      <c r="F133" s="9" t="s">
        <v>13</v>
      </c>
      <c r="G133" s="9"/>
      <c r="H133" s="9">
        <v>30</v>
      </c>
      <c r="I133" s="101"/>
      <c r="J133" s="79">
        <f t="shared" si="3"/>
        <v>0</v>
      </c>
      <c r="K133" s="31">
        <f t="shared" ref="K133:K171" si="4">J133*1.06</f>
        <v>0</v>
      </c>
    </row>
    <row r="134" spans="1:11" ht="35.25" customHeight="1" x14ac:dyDescent="0.2">
      <c r="A134" s="129"/>
      <c r="B134" s="133"/>
      <c r="C134" s="10" t="s">
        <v>189</v>
      </c>
      <c r="D134" s="11" t="s">
        <v>190</v>
      </c>
      <c r="E134" s="2" t="s">
        <v>191</v>
      </c>
      <c r="F134" s="9" t="s">
        <v>13</v>
      </c>
      <c r="G134" s="9"/>
      <c r="H134" s="9">
        <v>30</v>
      </c>
      <c r="I134" s="101"/>
      <c r="J134" s="79">
        <f t="shared" si="3"/>
        <v>0</v>
      </c>
      <c r="K134" s="31">
        <f t="shared" si="4"/>
        <v>0</v>
      </c>
    </row>
    <row r="135" spans="1:11" ht="37.5" customHeight="1" x14ac:dyDescent="0.2">
      <c r="A135" s="129"/>
      <c r="B135" s="133"/>
      <c r="C135" s="10" t="s">
        <v>192</v>
      </c>
      <c r="D135" s="11" t="s">
        <v>193</v>
      </c>
      <c r="E135" s="2" t="s">
        <v>194</v>
      </c>
      <c r="F135" s="9" t="s">
        <v>13</v>
      </c>
      <c r="G135" s="9"/>
      <c r="H135" s="9">
        <v>6</v>
      </c>
      <c r="I135" s="101"/>
      <c r="J135" s="79">
        <f t="shared" si="3"/>
        <v>0</v>
      </c>
      <c r="K135" s="31">
        <f t="shared" si="4"/>
        <v>0</v>
      </c>
    </row>
    <row r="136" spans="1:11" ht="60.6" customHeight="1" x14ac:dyDescent="0.2">
      <c r="A136" s="129"/>
      <c r="B136" s="133"/>
      <c r="C136" s="10" t="s">
        <v>195</v>
      </c>
      <c r="D136" s="11" t="s">
        <v>196</v>
      </c>
      <c r="E136" s="2" t="s">
        <v>197</v>
      </c>
      <c r="F136" s="9" t="s">
        <v>13</v>
      </c>
      <c r="G136" s="9"/>
      <c r="H136" s="9">
        <v>1</v>
      </c>
      <c r="I136" s="101"/>
      <c r="J136" s="79">
        <f t="shared" si="3"/>
        <v>0</v>
      </c>
      <c r="K136" s="31">
        <f t="shared" si="4"/>
        <v>0</v>
      </c>
    </row>
    <row r="137" spans="1:11" ht="27" x14ac:dyDescent="0.2">
      <c r="A137" s="129"/>
      <c r="B137" s="133"/>
      <c r="C137" s="10" t="s">
        <v>198</v>
      </c>
      <c r="D137" s="11" t="s">
        <v>199</v>
      </c>
      <c r="E137" s="2" t="s">
        <v>200</v>
      </c>
      <c r="F137" s="9" t="s">
        <v>64</v>
      </c>
      <c r="G137" s="9"/>
      <c r="H137" s="9">
        <v>2</v>
      </c>
      <c r="I137" s="101"/>
      <c r="J137" s="79">
        <f t="shared" si="3"/>
        <v>0</v>
      </c>
      <c r="K137" s="31">
        <f t="shared" si="4"/>
        <v>0</v>
      </c>
    </row>
    <row r="138" spans="1:11" ht="27" x14ac:dyDescent="0.2">
      <c r="A138" s="129"/>
      <c r="B138" s="133"/>
      <c r="C138" s="10" t="s">
        <v>201</v>
      </c>
      <c r="D138" s="11" t="s">
        <v>202</v>
      </c>
      <c r="E138" s="2" t="s">
        <v>203</v>
      </c>
      <c r="F138" s="9" t="s">
        <v>64</v>
      </c>
      <c r="G138" s="9"/>
      <c r="H138" s="9">
        <v>1</v>
      </c>
      <c r="I138" s="101"/>
      <c r="J138" s="79">
        <f t="shared" si="3"/>
        <v>0</v>
      </c>
      <c r="K138" s="31">
        <f t="shared" si="4"/>
        <v>0</v>
      </c>
    </row>
    <row r="139" spans="1:11" ht="30.6" customHeight="1" x14ac:dyDescent="0.2">
      <c r="A139" s="129"/>
      <c r="B139" s="133"/>
      <c r="C139" s="10" t="s">
        <v>204</v>
      </c>
      <c r="D139" s="11" t="s">
        <v>205</v>
      </c>
      <c r="E139" s="2" t="s">
        <v>206</v>
      </c>
      <c r="F139" s="9" t="s">
        <v>64</v>
      </c>
      <c r="G139" s="9"/>
      <c r="H139" s="9">
        <v>1</v>
      </c>
      <c r="I139" s="101"/>
      <c r="J139" s="79">
        <f t="shared" si="3"/>
        <v>0</v>
      </c>
      <c r="K139" s="31">
        <f t="shared" si="4"/>
        <v>0</v>
      </c>
    </row>
    <row r="140" spans="1:11" ht="38.25" customHeight="1" x14ac:dyDescent="0.2">
      <c r="A140" s="129"/>
      <c r="B140" s="133"/>
      <c r="C140" s="10" t="s">
        <v>207</v>
      </c>
      <c r="D140" s="11" t="s">
        <v>193</v>
      </c>
      <c r="E140" s="2" t="s">
        <v>208</v>
      </c>
      <c r="F140" s="9" t="s">
        <v>61</v>
      </c>
      <c r="G140" s="9"/>
      <c r="H140" s="9">
        <v>4</v>
      </c>
      <c r="I140" s="101"/>
      <c r="J140" s="79">
        <f t="shared" si="3"/>
        <v>0</v>
      </c>
      <c r="K140" s="31">
        <f t="shared" si="4"/>
        <v>0</v>
      </c>
    </row>
    <row r="141" spans="1:11" ht="44.25" customHeight="1" x14ac:dyDescent="0.2">
      <c r="A141" s="129"/>
      <c r="B141" s="133"/>
      <c r="C141" s="10" t="s">
        <v>209</v>
      </c>
      <c r="D141" s="11" t="s">
        <v>210</v>
      </c>
      <c r="E141" s="2" t="s">
        <v>211</v>
      </c>
      <c r="F141" s="9" t="s">
        <v>13</v>
      </c>
      <c r="G141" s="9"/>
      <c r="H141" s="9">
        <v>20</v>
      </c>
      <c r="I141" s="101"/>
      <c r="J141" s="79">
        <f t="shared" si="3"/>
        <v>0</v>
      </c>
      <c r="K141" s="31">
        <f t="shared" si="4"/>
        <v>0</v>
      </c>
    </row>
    <row r="142" spans="1:11" ht="24.95" customHeight="1" x14ac:dyDescent="0.2">
      <c r="A142" s="129"/>
      <c r="B142" s="133"/>
      <c r="C142" s="10" t="s">
        <v>212</v>
      </c>
      <c r="D142" s="11" t="s">
        <v>213</v>
      </c>
      <c r="E142" s="2" t="s">
        <v>214</v>
      </c>
      <c r="F142" s="9" t="s">
        <v>13</v>
      </c>
      <c r="G142" s="9"/>
      <c r="H142" s="9">
        <v>50</v>
      </c>
      <c r="I142" s="101"/>
      <c r="J142" s="79">
        <f t="shared" ref="J142:J159" si="5">H142*I142</f>
        <v>0</v>
      </c>
      <c r="K142" s="31">
        <f t="shared" si="4"/>
        <v>0</v>
      </c>
    </row>
    <row r="143" spans="1:11" ht="27" customHeight="1" x14ac:dyDescent="0.2">
      <c r="A143" s="129"/>
      <c r="B143" s="133"/>
      <c r="C143" s="10" t="s">
        <v>215</v>
      </c>
      <c r="D143" s="11" t="s">
        <v>216</v>
      </c>
      <c r="E143" s="2" t="s">
        <v>217</v>
      </c>
      <c r="F143" s="9" t="s">
        <v>61</v>
      </c>
      <c r="G143" s="9"/>
      <c r="H143" s="9">
        <v>4</v>
      </c>
      <c r="I143" s="101"/>
      <c r="J143" s="79">
        <f t="shared" si="5"/>
        <v>0</v>
      </c>
      <c r="K143" s="31">
        <f t="shared" si="4"/>
        <v>0</v>
      </c>
    </row>
    <row r="144" spans="1:11" ht="54.75" customHeight="1" x14ac:dyDescent="0.2">
      <c r="A144" s="129"/>
      <c r="B144" s="133"/>
      <c r="C144" s="10" t="s">
        <v>218</v>
      </c>
      <c r="D144" s="11" t="s">
        <v>219</v>
      </c>
      <c r="E144" s="2" t="s">
        <v>220</v>
      </c>
      <c r="F144" s="9" t="s">
        <v>13</v>
      </c>
      <c r="G144" s="9"/>
      <c r="H144" s="9">
        <v>2</v>
      </c>
      <c r="I144" s="101"/>
      <c r="J144" s="79">
        <f t="shared" si="5"/>
        <v>0</v>
      </c>
      <c r="K144" s="31">
        <f t="shared" si="4"/>
        <v>0</v>
      </c>
    </row>
    <row r="145" spans="1:11" ht="27" x14ac:dyDescent="0.2">
      <c r="A145" s="129"/>
      <c r="B145" s="133"/>
      <c r="C145" s="10" t="s">
        <v>221</v>
      </c>
      <c r="D145" s="11" t="s">
        <v>222</v>
      </c>
      <c r="E145" s="2" t="s">
        <v>223</v>
      </c>
      <c r="F145" s="9" t="s">
        <v>224</v>
      </c>
      <c r="G145" s="9"/>
      <c r="H145" s="9">
        <v>65</v>
      </c>
      <c r="I145" s="101"/>
      <c r="J145" s="79">
        <f t="shared" si="5"/>
        <v>0</v>
      </c>
      <c r="K145" s="31">
        <f t="shared" si="4"/>
        <v>0</v>
      </c>
    </row>
    <row r="146" spans="1:11" ht="18" customHeight="1" x14ac:dyDescent="0.2">
      <c r="A146" s="129"/>
      <c r="B146" s="133"/>
      <c r="C146" s="10" t="s">
        <v>225</v>
      </c>
      <c r="D146" s="11" t="s">
        <v>226</v>
      </c>
      <c r="E146" s="2" t="s">
        <v>29</v>
      </c>
      <c r="F146" s="9" t="s">
        <v>227</v>
      </c>
      <c r="G146" s="9"/>
      <c r="H146" s="9">
        <v>20</v>
      </c>
      <c r="I146" s="101"/>
      <c r="J146" s="79">
        <f t="shared" si="5"/>
        <v>0</v>
      </c>
      <c r="K146" s="31">
        <f t="shared" si="4"/>
        <v>0</v>
      </c>
    </row>
    <row r="147" spans="1:11" ht="33.75" customHeight="1" x14ac:dyDescent="0.2">
      <c r="A147" s="129"/>
      <c r="B147" s="133"/>
      <c r="C147" s="10" t="s">
        <v>228</v>
      </c>
      <c r="D147" s="11" t="s">
        <v>229</v>
      </c>
      <c r="E147" s="2" t="s">
        <v>29</v>
      </c>
      <c r="F147" s="9" t="s">
        <v>128</v>
      </c>
      <c r="G147" s="9"/>
      <c r="H147" s="9">
        <v>8</v>
      </c>
      <c r="I147" s="101"/>
      <c r="J147" s="79">
        <f t="shared" si="5"/>
        <v>0</v>
      </c>
      <c r="K147" s="31">
        <f t="shared" si="4"/>
        <v>0</v>
      </c>
    </row>
    <row r="148" spans="1:11" ht="46.5" customHeight="1" x14ac:dyDescent="0.2">
      <c r="A148" s="129"/>
      <c r="B148" s="133"/>
      <c r="C148" s="10" t="s">
        <v>230</v>
      </c>
      <c r="D148" s="11" t="s">
        <v>231</v>
      </c>
      <c r="E148" s="2" t="s">
        <v>232</v>
      </c>
      <c r="F148" s="9" t="s">
        <v>13</v>
      </c>
      <c r="G148" s="9"/>
      <c r="H148" s="9">
        <v>8</v>
      </c>
      <c r="I148" s="101"/>
      <c r="J148" s="79">
        <f t="shared" si="5"/>
        <v>0</v>
      </c>
      <c r="K148" s="31">
        <f t="shared" si="4"/>
        <v>0</v>
      </c>
    </row>
    <row r="149" spans="1:11" ht="36.75" customHeight="1" x14ac:dyDescent="0.2">
      <c r="A149" s="129"/>
      <c r="B149" s="133"/>
      <c r="C149" s="10" t="s">
        <v>233</v>
      </c>
      <c r="D149" s="11" t="s">
        <v>234</v>
      </c>
      <c r="E149" s="2" t="s">
        <v>235</v>
      </c>
      <c r="F149" s="9" t="s">
        <v>13</v>
      </c>
      <c r="G149" s="9"/>
      <c r="H149" s="9">
        <v>20</v>
      </c>
      <c r="I149" s="101"/>
      <c r="J149" s="79">
        <f t="shared" si="5"/>
        <v>0</v>
      </c>
      <c r="K149" s="31">
        <f t="shared" si="4"/>
        <v>0</v>
      </c>
    </row>
    <row r="150" spans="1:11" ht="48.75" customHeight="1" x14ac:dyDescent="0.2">
      <c r="A150" s="129"/>
      <c r="B150" s="133"/>
      <c r="C150" s="10" t="s">
        <v>236</v>
      </c>
      <c r="D150" s="11" t="s">
        <v>164</v>
      </c>
      <c r="E150" s="2" t="s">
        <v>237</v>
      </c>
      <c r="F150" s="9" t="s">
        <v>13</v>
      </c>
      <c r="G150" s="9"/>
      <c r="H150" s="9">
        <v>4</v>
      </c>
      <c r="I150" s="101"/>
      <c r="J150" s="79">
        <f t="shared" si="5"/>
        <v>0</v>
      </c>
      <c r="K150" s="31">
        <f t="shared" si="4"/>
        <v>0</v>
      </c>
    </row>
    <row r="151" spans="1:11" ht="48" customHeight="1" x14ac:dyDescent="0.2">
      <c r="A151" s="129"/>
      <c r="B151" s="133"/>
      <c r="C151" s="10" t="s">
        <v>238</v>
      </c>
      <c r="D151" s="11" t="s">
        <v>239</v>
      </c>
      <c r="E151" s="2" t="s">
        <v>240</v>
      </c>
      <c r="F151" s="9" t="s">
        <v>13</v>
      </c>
      <c r="G151" s="9"/>
      <c r="H151" s="9">
        <v>6</v>
      </c>
      <c r="I151" s="101"/>
      <c r="J151" s="79">
        <f t="shared" si="5"/>
        <v>0</v>
      </c>
      <c r="K151" s="31">
        <f t="shared" si="4"/>
        <v>0</v>
      </c>
    </row>
    <row r="152" spans="1:11" ht="50.25" customHeight="1" x14ac:dyDescent="0.2">
      <c r="A152" s="129"/>
      <c r="B152" s="133"/>
      <c r="C152" s="10" t="s">
        <v>241</v>
      </c>
      <c r="D152" s="11" t="s">
        <v>239</v>
      </c>
      <c r="E152" s="2" t="s">
        <v>240</v>
      </c>
      <c r="F152" s="9" t="s">
        <v>13</v>
      </c>
      <c r="G152" s="9"/>
      <c r="H152" s="9">
        <v>4</v>
      </c>
      <c r="I152" s="101"/>
      <c r="J152" s="79">
        <f t="shared" si="5"/>
        <v>0</v>
      </c>
      <c r="K152" s="31">
        <f t="shared" si="4"/>
        <v>0</v>
      </c>
    </row>
    <row r="153" spans="1:11" ht="50.25" customHeight="1" x14ac:dyDescent="0.2">
      <c r="A153" s="129"/>
      <c r="B153" s="133"/>
      <c r="C153" s="10" t="s">
        <v>242</v>
      </c>
      <c r="D153" s="11" t="s">
        <v>243</v>
      </c>
      <c r="E153" s="2" t="s">
        <v>244</v>
      </c>
      <c r="F153" s="9" t="s">
        <v>13</v>
      </c>
      <c r="G153" s="9"/>
      <c r="H153" s="9">
        <v>20</v>
      </c>
      <c r="I153" s="101"/>
      <c r="J153" s="79">
        <f t="shared" si="5"/>
        <v>0</v>
      </c>
      <c r="K153" s="31">
        <f t="shared" si="4"/>
        <v>0</v>
      </c>
    </row>
    <row r="154" spans="1:11" ht="21" customHeight="1" x14ac:dyDescent="0.2">
      <c r="A154" s="129"/>
      <c r="B154" s="133"/>
      <c r="C154" s="10" t="s">
        <v>245</v>
      </c>
      <c r="D154" s="11" t="s">
        <v>246</v>
      </c>
      <c r="E154" s="2" t="s">
        <v>29</v>
      </c>
      <c r="F154" s="9" t="s">
        <v>24</v>
      </c>
      <c r="G154" s="9"/>
      <c r="H154" s="9">
        <v>1</v>
      </c>
      <c r="I154" s="101"/>
      <c r="J154" s="79">
        <f t="shared" si="5"/>
        <v>0</v>
      </c>
      <c r="K154" s="31">
        <f t="shared" si="4"/>
        <v>0</v>
      </c>
    </row>
    <row r="155" spans="1:11" ht="36.75" customHeight="1" x14ac:dyDescent="0.2">
      <c r="A155" s="129"/>
      <c r="B155" s="133"/>
      <c r="C155" s="10" t="s">
        <v>247</v>
      </c>
      <c r="D155" s="11" t="s">
        <v>248</v>
      </c>
      <c r="E155" s="2" t="s">
        <v>249</v>
      </c>
      <c r="F155" s="9" t="s">
        <v>61</v>
      </c>
      <c r="G155" s="9"/>
      <c r="H155" s="9">
        <v>100</v>
      </c>
      <c r="I155" s="101"/>
      <c r="J155" s="79">
        <f t="shared" si="5"/>
        <v>0</v>
      </c>
      <c r="K155" s="31">
        <f t="shared" si="4"/>
        <v>0</v>
      </c>
    </row>
    <row r="156" spans="1:11" ht="35.25" customHeight="1" x14ac:dyDescent="0.2">
      <c r="A156" s="129"/>
      <c r="B156" s="133"/>
      <c r="C156" s="10" t="s">
        <v>250</v>
      </c>
      <c r="D156" s="11" t="s">
        <v>251</v>
      </c>
      <c r="E156" s="2" t="s">
        <v>29</v>
      </c>
      <c r="F156" s="9" t="s">
        <v>252</v>
      </c>
      <c r="G156" s="9"/>
      <c r="H156" s="9">
        <v>300</v>
      </c>
      <c r="I156" s="101"/>
      <c r="J156" s="79">
        <f t="shared" si="5"/>
        <v>0</v>
      </c>
      <c r="K156" s="31">
        <f t="shared" si="4"/>
        <v>0</v>
      </c>
    </row>
    <row r="157" spans="1:11" ht="46.7" customHeight="1" x14ac:dyDescent="0.2">
      <c r="A157" s="129"/>
      <c r="B157" s="133"/>
      <c r="C157" s="35" t="s">
        <v>253</v>
      </c>
      <c r="D157" s="35" t="s">
        <v>254</v>
      </c>
      <c r="E157" s="45" t="s">
        <v>255</v>
      </c>
      <c r="F157" s="38" t="s">
        <v>256</v>
      </c>
      <c r="G157" s="106"/>
      <c r="H157" s="38">
        <v>3</v>
      </c>
      <c r="I157" s="101"/>
      <c r="J157" s="79">
        <f t="shared" si="5"/>
        <v>0</v>
      </c>
      <c r="K157" s="31">
        <f t="shared" si="4"/>
        <v>0</v>
      </c>
    </row>
    <row r="158" spans="1:11" ht="51.75" customHeight="1" x14ac:dyDescent="0.2">
      <c r="A158" s="129"/>
      <c r="B158" s="133"/>
      <c r="C158" s="10" t="s">
        <v>257</v>
      </c>
      <c r="D158" s="36" t="s">
        <v>258</v>
      </c>
      <c r="E158" s="2" t="s">
        <v>259</v>
      </c>
      <c r="F158" s="9" t="s">
        <v>13</v>
      </c>
      <c r="G158" s="9"/>
      <c r="H158" s="9">
        <v>1</v>
      </c>
      <c r="I158" s="101"/>
      <c r="J158" s="79">
        <f t="shared" si="5"/>
        <v>0</v>
      </c>
      <c r="K158" s="31">
        <f t="shared" si="4"/>
        <v>0</v>
      </c>
    </row>
    <row r="159" spans="1:11" ht="20.25" customHeight="1" x14ac:dyDescent="0.2">
      <c r="A159" s="129"/>
      <c r="B159" s="48" t="s">
        <v>260</v>
      </c>
      <c r="C159" s="49" t="s">
        <v>261</v>
      </c>
      <c r="D159" s="10" t="s">
        <v>262</v>
      </c>
      <c r="E159" s="16" t="s">
        <v>29</v>
      </c>
      <c r="F159" s="16" t="s">
        <v>263</v>
      </c>
      <c r="G159" s="16"/>
      <c r="H159" s="2">
        <v>4</v>
      </c>
      <c r="I159" s="101"/>
      <c r="J159" s="79">
        <f t="shared" si="5"/>
        <v>0</v>
      </c>
      <c r="K159" s="31">
        <f t="shared" si="4"/>
        <v>0</v>
      </c>
    </row>
    <row r="160" spans="1:11" ht="20.25" customHeight="1" x14ac:dyDescent="0.2">
      <c r="A160" s="110" t="s">
        <v>264</v>
      </c>
      <c r="B160" s="110"/>
      <c r="C160" s="110"/>
      <c r="D160" s="110"/>
      <c r="E160" s="110"/>
      <c r="F160" s="110"/>
      <c r="G160" s="110"/>
      <c r="H160" s="110"/>
      <c r="I160" s="110"/>
      <c r="J160" s="32">
        <f>SUM(J112:J159)</f>
        <v>0</v>
      </c>
      <c r="K160" s="68">
        <f t="shared" si="4"/>
        <v>0</v>
      </c>
    </row>
    <row r="161" spans="1:11" ht="76.5" customHeight="1" x14ac:dyDescent="0.2">
      <c r="A161" s="130" t="s">
        <v>265</v>
      </c>
      <c r="B161" s="149" t="s">
        <v>434</v>
      </c>
      <c r="C161" s="89" t="s">
        <v>477</v>
      </c>
      <c r="D161" s="90" t="s">
        <v>509</v>
      </c>
      <c r="E161" s="2"/>
      <c r="F161" s="9"/>
      <c r="G161" s="9"/>
      <c r="H161" s="9"/>
      <c r="I161" s="102"/>
      <c r="J161" s="80"/>
      <c r="K161" s="31">
        <f t="shared" si="4"/>
        <v>0</v>
      </c>
    </row>
    <row r="162" spans="1:11" ht="113.25" customHeight="1" x14ac:dyDescent="0.2">
      <c r="A162" s="131"/>
      <c r="B162" s="150"/>
      <c r="C162" s="89" t="s">
        <v>478</v>
      </c>
      <c r="D162" s="90" t="s">
        <v>517</v>
      </c>
      <c r="E162" s="2"/>
      <c r="F162" s="9"/>
      <c r="G162" s="9"/>
      <c r="H162" s="9"/>
      <c r="I162" s="102"/>
      <c r="J162" s="80"/>
      <c r="K162" s="31">
        <f t="shared" si="4"/>
        <v>0</v>
      </c>
    </row>
    <row r="163" spans="1:11" ht="153.75" customHeight="1" x14ac:dyDescent="0.2">
      <c r="A163" s="131"/>
      <c r="B163" s="150"/>
      <c r="C163" s="89" t="s">
        <v>431</v>
      </c>
      <c r="D163" s="90" t="s">
        <v>510</v>
      </c>
      <c r="E163" s="83"/>
      <c r="F163" s="84"/>
      <c r="G163" s="84"/>
      <c r="H163" s="84"/>
      <c r="I163" s="102"/>
      <c r="J163" s="80"/>
      <c r="K163" s="31">
        <f t="shared" si="4"/>
        <v>0</v>
      </c>
    </row>
    <row r="164" spans="1:11" ht="60.75" customHeight="1" x14ac:dyDescent="0.2">
      <c r="A164" s="131"/>
      <c r="B164" s="150"/>
      <c r="C164" s="89" t="s">
        <v>482</v>
      </c>
      <c r="D164" s="90" t="s">
        <v>518</v>
      </c>
      <c r="E164" s="83"/>
      <c r="F164" s="84"/>
      <c r="G164" s="84"/>
      <c r="H164" s="84"/>
      <c r="I164" s="102"/>
      <c r="J164" s="80"/>
      <c r="K164" s="31">
        <f t="shared" si="4"/>
        <v>0</v>
      </c>
    </row>
    <row r="165" spans="1:11" ht="111" customHeight="1" x14ac:dyDescent="0.2">
      <c r="A165" s="131"/>
      <c r="B165" s="150"/>
      <c r="C165" s="89" t="s">
        <v>505</v>
      </c>
      <c r="D165" s="92" t="s">
        <v>511</v>
      </c>
      <c r="E165" s="83"/>
      <c r="F165" s="84"/>
      <c r="G165" s="84"/>
      <c r="H165" s="84"/>
      <c r="I165" s="102"/>
      <c r="J165" s="80"/>
      <c r="K165" s="31">
        <f t="shared" si="4"/>
        <v>0</v>
      </c>
    </row>
    <row r="166" spans="1:11" ht="28.5" customHeight="1" x14ac:dyDescent="0.2">
      <c r="A166" s="131"/>
      <c r="B166" s="150"/>
      <c r="C166" s="89" t="s">
        <v>506</v>
      </c>
      <c r="D166" s="92" t="s">
        <v>512</v>
      </c>
      <c r="E166" s="83"/>
      <c r="F166" s="84"/>
      <c r="G166" s="84"/>
      <c r="H166" s="84"/>
      <c r="I166" s="102"/>
      <c r="J166" s="80"/>
      <c r="K166" s="31">
        <f t="shared" si="4"/>
        <v>0</v>
      </c>
    </row>
    <row r="167" spans="1:11" ht="108" customHeight="1" x14ac:dyDescent="0.2">
      <c r="A167" s="131"/>
      <c r="B167" s="150"/>
      <c r="C167" s="85" t="s">
        <v>507</v>
      </c>
      <c r="D167" s="90" t="s">
        <v>519</v>
      </c>
      <c r="E167" s="2"/>
      <c r="F167" s="9"/>
      <c r="G167" s="9"/>
      <c r="H167" s="9"/>
      <c r="I167" s="102"/>
      <c r="J167" s="80"/>
      <c r="K167" s="31">
        <f t="shared" si="4"/>
        <v>0</v>
      </c>
    </row>
    <row r="168" spans="1:11" ht="147" customHeight="1" x14ac:dyDescent="0.2">
      <c r="A168" s="131"/>
      <c r="B168" s="150"/>
      <c r="C168" s="89" t="s">
        <v>430</v>
      </c>
      <c r="D168" s="90" t="s">
        <v>513</v>
      </c>
      <c r="E168" s="83"/>
      <c r="F168" s="84"/>
      <c r="G168" s="84"/>
      <c r="H168" s="84"/>
      <c r="I168" s="102"/>
      <c r="J168" s="80"/>
      <c r="K168" s="31">
        <f t="shared" si="4"/>
        <v>0</v>
      </c>
    </row>
    <row r="169" spans="1:11" ht="110.25" customHeight="1" x14ac:dyDescent="0.2">
      <c r="A169" s="131"/>
      <c r="B169" s="151"/>
      <c r="C169" s="85" t="s">
        <v>508</v>
      </c>
      <c r="D169" s="90" t="s">
        <v>514</v>
      </c>
      <c r="E169" s="2"/>
      <c r="F169" s="9"/>
      <c r="G169" s="9"/>
      <c r="H169" s="9"/>
      <c r="I169" s="102"/>
      <c r="J169" s="80"/>
      <c r="K169" s="31">
        <f t="shared" si="4"/>
        <v>0</v>
      </c>
    </row>
    <row r="170" spans="1:11" ht="80.099999999999994" customHeight="1" x14ac:dyDescent="0.2">
      <c r="A170" s="131"/>
      <c r="B170" s="152" t="s">
        <v>266</v>
      </c>
      <c r="C170" s="153"/>
      <c r="D170" s="87" t="s">
        <v>515</v>
      </c>
      <c r="E170" s="2"/>
      <c r="F170" s="9"/>
      <c r="G170" s="9"/>
      <c r="H170" s="9">
        <v>6</v>
      </c>
      <c r="I170" s="101"/>
      <c r="J170" s="80">
        <f>H170*I170</f>
        <v>0</v>
      </c>
      <c r="K170" s="31">
        <f t="shared" si="4"/>
        <v>0</v>
      </c>
    </row>
    <row r="171" spans="1:11" ht="22.5" x14ac:dyDescent="0.2">
      <c r="A171" s="110" t="s">
        <v>267</v>
      </c>
      <c r="B171" s="110"/>
      <c r="C171" s="110"/>
      <c r="D171" s="110"/>
      <c r="E171" s="110"/>
      <c r="F171" s="110"/>
      <c r="G171" s="110"/>
      <c r="H171" s="110"/>
      <c r="I171" s="110"/>
      <c r="J171" s="32">
        <f>SUM(J161:J170)</f>
        <v>0</v>
      </c>
      <c r="K171" s="68">
        <f t="shared" si="4"/>
        <v>0</v>
      </c>
    </row>
    <row r="172" spans="1:11" x14ac:dyDescent="0.2">
      <c r="A172" s="107" t="s">
        <v>268</v>
      </c>
      <c r="B172" s="107"/>
      <c r="C172" s="107"/>
      <c r="D172" s="107"/>
      <c r="E172" s="107"/>
      <c r="F172" s="107"/>
      <c r="G172" s="107"/>
      <c r="H172" s="107"/>
      <c r="I172" s="107"/>
      <c r="J172" s="71">
        <f>J39+J65+J91+J101+J160+J171+J111</f>
        <v>0</v>
      </c>
      <c r="K172" s="31" t="s">
        <v>444</v>
      </c>
    </row>
    <row r="173" spans="1:11" x14ac:dyDescent="0.2">
      <c r="A173" s="107" t="s">
        <v>269</v>
      </c>
      <c r="B173" s="107"/>
      <c r="C173" s="107"/>
      <c r="D173" s="107"/>
      <c r="E173" s="107"/>
      <c r="F173" s="107"/>
      <c r="G173" s="107"/>
      <c r="H173" s="107"/>
      <c r="I173" s="107"/>
      <c r="J173" s="70"/>
      <c r="K173" s="31" t="s">
        <v>444</v>
      </c>
    </row>
    <row r="174" spans="1:11" x14ac:dyDescent="0.2">
      <c r="A174" s="135" t="s">
        <v>270</v>
      </c>
      <c r="B174" s="107"/>
      <c r="C174" s="107"/>
      <c r="D174" s="107"/>
      <c r="E174" s="107"/>
      <c r="F174" s="107"/>
      <c r="G174" s="107"/>
      <c r="H174" s="107"/>
      <c r="I174" s="107"/>
      <c r="J174" s="71">
        <f>J172*J173</f>
        <v>0</v>
      </c>
      <c r="K174" s="31" t="s">
        <v>444</v>
      </c>
    </row>
    <row r="175" spans="1:11" ht="20.25" x14ac:dyDescent="0.2">
      <c r="A175" s="107" t="s">
        <v>271</v>
      </c>
      <c r="B175" s="107"/>
      <c r="C175" s="107"/>
      <c r="D175" s="107"/>
      <c r="E175" s="107"/>
      <c r="F175" s="107"/>
      <c r="G175" s="107"/>
      <c r="H175" s="107"/>
      <c r="I175" s="107"/>
      <c r="J175" s="71">
        <f>J174+J172</f>
        <v>0</v>
      </c>
      <c r="K175" s="68">
        <f>K39+K65+K91+K101+K160+K171+K111</f>
        <v>0</v>
      </c>
    </row>
  </sheetData>
  <mergeCells count="59">
    <mergeCell ref="A173:I173"/>
    <mergeCell ref="B161:B169"/>
    <mergeCell ref="B170:C170"/>
    <mergeCell ref="F92:F98"/>
    <mergeCell ref="G92:G98"/>
    <mergeCell ref="B99:I99"/>
    <mergeCell ref="E92:E98"/>
    <mergeCell ref="D92:D98"/>
    <mergeCell ref="B92:B96"/>
    <mergeCell ref="B97:B98"/>
    <mergeCell ref="A172:I172"/>
    <mergeCell ref="A171:I171"/>
    <mergeCell ref="B35:B38"/>
    <mergeCell ref="B40:B43"/>
    <mergeCell ref="B44:B47"/>
    <mergeCell ref="A2:B2"/>
    <mergeCell ref="C2:K2"/>
    <mergeCell ref="A39:I39"/>
    <mergeCell ref="C18:C19"/>
    <mergeCell ref="B73:B80"/>
    <mergeCell ref="B81:B86"/>
    <mergeCell ref="B87:B90"/>
    <mergeCell ref="B48:B54"/>
    <mergeCell ref="B55:B60"/>
    <mergeCell ref="B61:B64"/>
    <mergeCell ref="B66:B69"/>
    <mergeCell ref="B70:B72"/>
    <mergeCell ref="A65:I65"/>
    <mergeCell ref="A91:I91"/>
    <mergeCell ref="B112:B122"/>
    <mergeCell ref="B123:B158"/>
    <mergeCell ref="D102:D108"/>
    <mergeCell ref="A160:I160"/>
    <mergeCell ref="F102:F108"/>
    <mergeCell ref="G102:G108"/>
    <mergeCell ref="B100:I100"/>
    <mergeCell ref="A101:I101"/>
    <mergeCell ref="B109:I109"/>
    <mergeCell ref="B110:I110"/>
    <mergeCell ref="A111:I111"/>
    <mergeCell ref="B102:B106"/>
    <mergeCell ref="B107:B108"/>
    <mergeCell ref="E102:E108"/>
    <mergeCell ref="A1:K1"/>
    <mergeCell ref="B3:K3"/>
    <mergeCell ref="A175:I175"/>
    <mergeCell ref="A5:A38"/>
    <mergeCell ref="A40:A64"/>
    <mergeCell ref="A66:A90"/>
    <mergeCell ref="A92:A100"/>
    <mergeCell ref="A102:A110"/>
    <mergeCell ref="A112:A159"/>
    <mergeCell ref="A161:A170"/>
    <mergeCell ref="B5:B10"/>
    <mergeCell ref="B11:B16"/>
    <mergeCell ref="B17:B20"/>
    <mergeCell ref="B21:B27"/>
    <mergeCell ref="B28:B34"/>
    <mergeCell ref="A174:I174"/>
  </mergeCells>
  <phoneticPr fontId="21" type="noConversion"/>
  <printOptions horizontalCentered="1" verticalCentered="1"/>
  <pageMargins left="0.196850393700787" right="0.196850393700787" top="0.196850393700787" bottom="0.196850393700787" header="0.31496062992126" footer="0.31496062992126"/>
  <pageSetup paperSize="8" scale="70" fitToHeight="0" orientation="portrait" r:id="rId1"/>
  <rowBreaks count="2" manualBreakCount="2">
    <brk id="109" max="10" man="1"/>
    <brk id="15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83"/>
  <sheetViews>
    <sheetView topLeftCell="A4" zoomScaleNormal="100" zoomScaleSheetLayoutView="70" workbookViewId="0">
      <selection activeCell="F18" sqref="F18"/>
    </sheetView>
  </sheetViews>
  <sheetFormatPr defaultColWidth="9" defaultRowHeight="14.25" x14ac:dyDescent="0.2"/>
  <cols>
    <col min="1" max="1" width="22" customWidth="1"/>
    <col min="3" max="3" width="22.125" customWidth="1"/>
    <col min="4" max="4" width="57.875" customWidth="1"/>
    <col min="5" max="5" width="11.375" customWidth="1"/>
    <col min="9" max="11" width="9" style="81"/>
  </cols>
  <sheetData>
    <row r="1" spans="1:11" ht="32.1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6" customFormat="1" ht="23.65" customHeight="1" x14ac:dyDescent="0.2">
      <c r="A3" s="58" t="s">
        <v>0</v>
      </c>
      <c r="B3" s="173" t="s">
        <v>412</v>
      </c>
      <c r="C3" s="173"/>
      <c r="D3" s="173"/>
      <c r="E3" s="173"/>
      <c r="F3" s="173"/>
      <c r="G3" s="173"/>
      <c r="H3" s="173"/>
      <c r="I3" s="173"/>
      <c r="J3" s="173"/>
      <c r="K3" s="173"/>
    </row>
    <row r="4" spans="1:11" ht="40.5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67" t="s">
        <v>425</v>
      </c>
      <c r="J4" s="67" t="s">
        <v>426</v>
      </c>
      <c r="K4" s="67" t="s">
        <v>442</v>
      </c>
    </row>
    <row r="5" spans="1:11" ht="21.75" customHeight="1" x14ac:dyDescent="0.2">
      <c r="A5" s="119" t="s">
        <v>474</v>
      </c>
      <c r="B5" s="108" t="s">
        <v>9</v>
      </c>
      <c r="C5" s="3" t="s">
        <v>10</v>
      </c>
      <c r="D5" s="3" t="s">
        <v>11</v>
      </c>
      <c r="E5" s="4" t="s">
        <v>12</v>
      </c>
      <c r="F5" s="5" t="s">
        <v>13</v>
      </c>
      <c r="G5" s="6"/>
      <c r="H5" s="5">
        <v>10</v>
      </c>
      <c r="I5" s="101"/>
      <c r="J5" s="31">
        <f>H5*I5</f>
        <v>0</v>
      </c>
      <c r="K5" s="31">
        <f t="shared" ref="K5:K68" si="0">J5*1.06</f>
        <v>0</v>
      </c>
    </row>
    <row r="6" spans="1:11" ht="27" x14ac:dyDescent="0.2">
      <c r="A6" s="145"/>
      <c r="B6" s="108"/>
      <c r="C6" s="3" t="s">
        <v>14</v>
      </c>
      <c r="D6" s="3" t="s">
        <v>15</v>
      </c>
      <c r="E6" s="4" t="s">
        <v>16</v>
      </c>
      <c r="F6" s="5" t="s">
        <v>13</v>
      </c>
      <c r="G6" s="6"/>
      <c r="H6" s="5">
        <v>10</v>
      </c>
      <c r="I6" s="101"/>
      <c r="J6" s="31">
        <f t="shared" ref="J6:J70" si="1">H6*I6</f>
        <v>0</v>
      </c>
      <c r="K6" s="31">
        <f t="shared" si="0"/>
        <v>0</v>
      </c>
    </row>
    <row r="7" spans="1:11" ht="27" x14ac:dyDescent="0.2">
      <c r="A7" s="145"/>
      <c r="B7" s="108"/>
      <c r="C7" s="3" t="s">
        <v>21</v>
      </c>
      <c r="D7" s="3" t="s">
        <v>22</v>
      </c>
      <c r="E7" s="4" t="s">
        <v>23</v>
      </c>
      <c r="F7" s="5" t="s">
        <v>24</v>
      </c>
      <c r="G7" s="6"/>
      <c r="H7" s="5">
        <v>1</v>
      </c>
      <c r="I7" s="101"/>
      <c r="J7" s="31">
        <f t="shared" si="1"/>
        <v>0</v>
      </c>
      <c r="K7" s="31">
        <f t="shared" si="0"/>
        <v>0</v>
      </c>
    </row>
    <row r="8" spans="1:11" x14ac:dyDescent="0.2">
      <c r="A8" s="145"/>
      <c r="B8" s="108"/>
      <c r="C8" s="3" t="s">
        <v>27</v>
      </c>
      <c r="D8" s="3" t="s">
        <v>28</v>
      </c>
      <c r="E8" s="4" t="s">
        <v>29</v>
      </c>
      <c r="F8" s="5" t="s">
        <v>24</v>
      </c>
      <c r="G8" s="6"/>
      <c r="H8" s="5">
        <v>1</v>
      </c>
      <c r="I8" s="101"/>
      <c r="J8" s="31">
        <f t="shared" si="1"/>
        <v>0</v>
      </c>
      <c r="K8" s="31">
        <f t="shared" si="0"/>
        <v>0</v>
      </c>
    </row>
    <row r="9" spans="1:11" x14ac:dyDescent="0.2">
      <c r="A9" s="145"/>
      <c r="B9" s="108" t="s">
        <v>30</v>
      </c>
      <c r="C9" s="3" t="s">
        <v>31</v>
      </c>
      <c r="D9" s="3" t="s">
        <v>32</v>
      </c>
      <c r="E9" s="4" t="s">
        <v>29</v>
      </c>
      <c r="F9" s="5" t="s">
        <v>24</v>
      </c>
      <c r="G9" s="7"/>
      <c r="H9" s="4">
        <v>1</v>
      </c>
      <c r="I9" s="101"/>
      <c r="J9" s="31">
        <f t="shared" si="1"/>
        <v>0</v>
      </c>
      <c r="K9" s="31">
        <f t="shared" si="0"/>
        <v>0</v>
      </c>
    </row>
    <row r="10" spans="1:11" ht="27" x14ac:dyDescent="0.2">
      <c r="A10" s="145"/>
      <c r="B10" s="108"/>
      <c r="C10" s="3" t="s">
        <v>310</v>
      </c>
      <c r="D10" s="3" t="s">
        <v>33</v>
      </c>
      <c r="E10" s="4" t="s">
        <v>29</v>
      </c>
      <c r="F10" s="5" t="s">
        <v>24</v>
      </c>
      <c r="G10" s="7"/>
      <c r="H10" s="4">
        <v>1</v>
      </c>
      <c r="I10" s="101"/>
      <c r="J10" s="31">
        <f t="shared" si="1"/>
        <v>0</v>
      </c>
      <c r="K10" s="31">
        <f t="shared" si="0"/>
        <v>0</v>
      </c>
    </row>
    <row r="11" spans="1:11" x14ac:dyDescent="0.2">
      <c r="A11" s="145"/>
      <c r="B11" s="108"/>
      <c r="C11" s="3" t="s">
        <v>34</v>
      </c>
      <c r="D11" s="3" t="s">
        <v>35</v>
      </c>
      <c r="E11" s="4" t="s">
        <v>29</v>
      </c>
      <c r="F11" s="5" t="s">
        <v>24</v>
      </c>
      <c r="G11" s="7" t="s">
        <v>36</v>
      </c>
      <c r="H11" s="4">
        <v>1</v>
      </c>
      <c r="I11" s="101"/>
      <c r="J11" s="31">
        <f t="shared" si="1"/>
        <v>0</v>
      </c>
      <c r="K11" s="31">
        <f t="shared" si="0"/>
        <v>0</v>
      </c>
    </row>
    <row r="12" spans="1:11" ht="34.5" customHeight="1" x14ac:dyDescent="0.2">
      <c r="A12" s="145"/>
      <c r="B12" s="108"/>
      <c r="C12" s="3" t="s">
        <v>37</v>
      </c>
      <c r="D12" s="3" t="s">
        <v>33</v>
      </c>
      <c r="E12" s="4" t="s">
        <v>29</v>
      </c>
      <c r="F12" s="5" t="s">
        <v>24</v>
      </c>
      <c r="G12" s="7"/>
      <c r="H12" s="4">
        <v>1</v>
      </c>
      <c r="I12" s="101"/>
      <c r="J12" s="31">
        <f t="shared" si="1"/>
        <v>0</v>
      </c>
      <c r="K12" s="31">
        <f t="shared" si="0"/>
        <v>0</v>
      </c>
    </row>
    <row r="13" spans="1:11" ht="54" x14ac:dyDescent="0.2">
      <c r="A13" s="145"/>
      <c r="B13" s="108"/>
      <c r="C13" s="3" t="s">
        <v>40</v>
      </c>
      <c r="D13" s="3" t="s">
        <v>402</v>
      </c>
      <c r="E13" s="4" t="s">
        <v>314</v>
      </c>
      <c r="F13" s="5" t="s">
        <v>24</v>
      </c>
      <c r="G13" s="7" t="s">
        <v>36</v>
      </c>
      <c r="H13" s="4">
        <v>1</v>
      </c>
      <c r="I13" s="101"/>
      <c r="J13" s="31">
        <f t="shared" si="1"/>
        <v>0</v>
      </c>
      <c r="K13" s="31">
        <f t="shared" si="0"/>
        <v>0</v>
      </c>
    </row>
    <row r="14" spans="1:11" x14ac:dyDescent="0.2">
      <c r="A14" s="145"/>
      <c r="B14" s="108" t="s">
        <v>52</v>
      </c>
      <c r="C14" s="3" t="s">
        <v>101</v>
      </c>
      <c r="D14" s="3" t="s">
        <v>32</v>
      </c>
      <c r="E14" s="4" t="s">
        <v>29</v>
      </c>
      <c r="F14" s="5" t="s">
        <v>47</v>
      </c>
      <c r="G14" s="6"/>
      <c r="H14" s="5">
        <v>6</v>
      </c>
      <c r="I14" s="101"/>
      <c r="J14" s="31">
        <f t="shared" si="1"/>
        <v>0</v>
      </c>
      <c r="K14" s="31">
        <f t="shared" si="0"/>
        <v>0</v>
      </c>
    </row>
    <row r="15" spans="1:11" x14ac:dyDescent="0.2">
      <c r="A15" s="145"/>
      <c r="B15" s="108"/>
      <c r="C15" s="3" t="s">
        <v>102</v>
      </c>
      <c r="D15" s="3" t="s">
        <v>32</v>
      </c>
      <c r="E15" s="4" t="s">
        <v>29</v>
      </c>
      <c r="F15" s="5" t="s">
        <v>47</v>
      </c>
      <c r="G15" s="6"/>
      <c r="H15" s="4">
        <v>2</v>
      </c>
      <c r="I15" s="101"/>
      <c r="J15" s="31">
        <f t="shared" si="1"/>
        <v>0</v>
      </c>
      <c r="K15" s="31">
        <f t="shared" si="0"/>
        <v>0</v>
      </c>
    </row>
    <row r="16" spans="1:11" x14ac:dyDescent="0.2">
      <c r="A16" s="145"/>
      <c r="B16" s="108"/>
      <c r="C16" s="3" t="s">
        <v>55</v>
      </c>
      <c r="D16" s="3" t="s">
        <v>103</v>
      </c>
      <c r="E16" s="4" t="s">
        <v>413</v>
      </c>
      <c r="F16" s="5" t="s">
        <v>57</v>
      </c>
      <c r="G16" s="7"/>
      <c r="H16" s="4">
        <v>200</v>
      </c>
      <c r="I16" s="101"/>
      <c r="J16" s="31">
        <f t="shared" si="1"/>
        <v>0</v>
      </c>
      <c r="K16" s="31">
        <f t="shared" si="0"/>
        <v>0</v>
      </c>
    </row>
    <row r="17" spans="1:11" x14ac:dyDescent="0.2">
      <c r="A17" s="145"/>
      <c r="B17" s="108"/>
      <c r="C17" s="3" t="s">
        <v>58</v>
      </c>
      <c r="D17" s="3" t="s">
        <v>59</v>
      </c>
      <c r="E17" s="4" t="s">
        <v>60</v>
      </c>
      <c r="F17" s="5" t="s">
        <v>61</v>
      </c>
      <c r="G17" s="7" t="s">
        <v>36</v>
      </c>
      <c r="H17" s="4">
        <v>4</v>
      </c>
      <c r="I17" s="101"/>
      <c r="J17" s="31">
        <f t="shared" si="1"/>
        <v>0</v>
      </c>
      <c r="K17" s="31">
        <f t="shared" si="0"/>
        <v>0</v>
      </c>
    </row>
    <row r="18" spans="1:11" x14ac:dyDescent="0.2">
      <c r="A18" s="145"/>
      <c r="B18" s="108"/>
      <c r="C18" s="3" t="s">
        <v>62</v>
      </c>
      <c r="D18" s="3" t="s">
        <v>63</v>
      </c>
      <c r="E18" s="4" t="s">
        <v>29</v>
      </c>
      <c r="F18" s="5" t="s">
        <v>64</v>
      </c>
      <c r="G18" s="7" t="s">
        <v>36</v>
      </c>
      <c r="H18" s="4">
        <v>2</v>
      </c>
      <c r="I18" s="101"/>
      <c r="J18" s="31">
        <f t="shared" si="1"/>
        <v>0</v>
      </c>
      <c r="K18" s="31">
        <f t="shared" si="0"/>
        <v>0</v>
      </c>
    </row>
    <row r="19" spans="1:11" x14ac:dyDescent="0.2">
      <c r="A19" s="145"/>
      <c r="B19" s="108"/>
      <c r="C19" s="3" t="s">
        <v>65</v>
      </c>
      <c r="D19" s="3" t="s">
        <v>66</v>
      </c>
      <c r="E19" s="4" t="s">
        <v>29</v>
      </c>
      <c r="F19" s="5" t="s">
        <v>13</v>
      </c>
      <c r="G19" s="7" t="s">
        <v>36</v>
      </c>
      <c r="H19" s="4">
        <v>3</v>
      </c>
      <c r="I19" s="101"/>
      <c r="J19" s="31">
        <f t="shared" si="1"/>
        <v>0</v>
      </c>
      <c r="K19" s="31">
        <f t="shared" si="0"/>
        <v>0</v>
      </c>
    </row>
    <row r="20" spans="1:11" ht="27" x14ac:dyDescent="0.2">
      <c r="A20" s="145"/>
      <c r="B20" s="108"/>
      <c r="C20" s="3" t="s">
        <v>67</v>
      </c>
      <c r="D20" s="3" t="s">
        <v>319</v>
      </c>
      <c r="E20" s="4" t="s">
        <v>320</v>
      </c>
      <c r="F20" s="5" t="s">
        <v>13</v>
      </c>
      <c r="G20" s="7"/>
      <c r="H20" s="4">
        <v>8</v>
      </c>
      <c r="I20" s="101"/>
      <c r="J20" s="31">
        <f t="shared" si="1"/>
        <v>0</v>
      </c>
      <c r="K20" s="31">
        <f t="shared" si="0"/>
        <v>0</v>
      </c>
    </row>
    <row r="21" spans="1:11" x14ac:dyDescent="0.2">
      <c r="A21" s="145"/>
      <c r="B21" s="108" t="s">
        <v>68</v>
      </c>
      <c r="C21" s="3" t="s">
        <v>69</v>
      </c>
      <c r="D21" s="3" t="s">
        <v>293</v>
      </c>
      <c r="E21" s="4" t="s">
        <v>29</v>
      </c>
      <c r="F21" s="5" t="s">
        <v>71</v>
      </c>
      <c r="G21" s="7"/>
      <c r="H21" s="4">
        <v>1</v>
      </c>
      <c r="I21" s="101"/>
      <c r="J21" s="31">
        <f t="shared" si="1"/>
        <v>0</v>
      </c>
      <c r="K21" s="31">
        <f t="shared" si="0"/>
        <v>0</v>
      </c>
    </row>
    <row r="22" spans="1:11" ht="27" x14ac:dyDescent="0.2">
      <c r="A22" s="145"/>
      <c r="B22" s="108"/>
      <c r="C22" s="3" t="s">
        <v>72</v>
      </c>
      <c r="D22" s="3" t="s">
        <v>296</v>
      </c>
      <c r="E22" s="4" t="s">
        <v>29</v>
      </c>
      <c r="F22" s="5" t="s">
        <v>71</v>
      </c>
      <c r="G22" s="7"/>
      <c r="H22" s="4">
        <v>8</v>
      </c>
      <c r="I22" s="101"/>
      <c r="J22" s="31">
        <f t="shared" si="1"/>
        <v>0</v>
      </c>
      <c r="K22" s="31">
        <f t="shared" si="0"/>
        <v>0</v>
      </c>
    </row>
    <row r="23" spans="1:11" x14ac:dyDescent="0.2">
      <c r="A23" s="145"/>
      <c r="B23" s="108"/>
      <c r="C23" s="3" t="s">
        <v>76</v>
      </c>
      <c r="D23" s="3" t="s">
        <v>297</v>
      </c>
      <c r="E23" s="4" t="s">
        <v>29</v>
      </c>
      <c r="F23" s="5" t="s">
        <v>71</v>
      </c>
      <c r="G23" s="7"/>
      <c r="H23" s="4">
        <v>1</v>
      </c>
      <c r="I23" s="101"/>
      <c r="J23" s="31">
        <f t="shared" si="1"/>
        <v>0</v>
      </c>
      <c r="K23" s="31">
        <f t="shared" si="0"/>
        <v>0</v>
      </c>
    </row>
    <row r="24" spans="1:11" x14ac:dyDescent="0.2">
      <c r="A24" s="145"/>
      <c r="B24" s="108"/>
      <c r="C24" s="3" t="s">
        <v>78</v>
      </c>
      <c r="D24" s="3" t="s">
        <v>79</v>
      </c>
      <c r="E24" s="4" t="s">
        <v>29</v>
      </c>
      <c r="F24" s="5" t="s">
        <v>71</v>
      </c>
      <c r="G24" s="7"/>
      <c r="H24" s="4">
        <v>1</v>
      </c>
      <c r="I24" s="101"/>
      <c r="J24" s="31">
        <f t="shared" si="1"/>
        <v>0</v>
      </c>
      <c r="K24" s="31">
        <f t="shared" si="0"/>
        <v>0</v>
      </c>
    </row>
    <row r="25" spans="1:11" x14ac:dyDescent="0.2">
      <c r="A25" s="145"/>
      <c r="B25" s="108"/>
      <c r="C25" s="3" t="s">
        <v>80</v>
      </c>
      <c r="D25" s="3" t="s">
        <v>81</v>
      </c>
      <c r="E25" s="4" t="s">
        <v>29</v>
      </c>
      <c r="F25" s="5" t="s">
        <v>71</v>
      </c>
      <c r="G25" s="7"/>
      <c r="H25" s="4">
        <v>2</v>
      </c>
      <c r="I25" s="101"/>
      <c r="J25" s="31">
        <f t="shared" si="1"/>
        <v>0</v>
      </c>
      <c r="K25" s="31">
        <f t="shared" si="0"/>
        <v>0</v>
      </c>
    </row>
    <row r="26" spans="1:11" x14ac:dyDescent="0.2">
      <c r="A26" s="145"/>
      <c r="B26" s="108" t="s">
        <v>84</v>
      </c>
      <c r="C26" s="3" t="s">
        <v>85</v>
      </c>
      <c r="D26" s="3" t="s">
        <v>298</v>
      </c>
      <c r="E26" s="4" t="s">
        <v>29</v>
      </c>
      <c r="F26" s="5" t="s">
        <v>87</v>
      </c>
      <c r="G26" s="6"/>
      <c r="H26" s="5">
        <v>80</v>
      </c>
      <c r="I26" s="101"/>
      <c r="J26" s="31">
        <f t="shared" si="1"/>
        <v>0</v>
      </c>
      <c r="K26" s="31">
        <f t="shared" si="0"/>
        <v>0</v>
      </c>
    </row>
    <row r="27" spans="1:11" x14ac:dyDescent="0.2">
      <c r="A27" s="146"/>
      <c r="B27" s="108"/>
      <c r="C27" s="3" t="s">
        <v>90</v>
      </c>
      <c r="D27" s="3" t="s">
        <v>324</v>
      </c>
      <c r="E27" s="4" t="s">
        <v>29</v>
      </c>
      <c r="F27" s="5" t="s">
        <v>57</v>
      </c>
      <c r="G27" s="6"/>
      <c r="H27" s="5">
        <v>150</v>
      </c>
      <c r="I27" s="101"/>
      <c r="J27" s="31">
        <f t="shared" si="1"/>
        <v>0</v>
      </c>
      <c r="K27" s="31">
        <f t="shared" si="0"/>
        <v>0</v>
      </c>
    </row>
    <row r="28" spans="1:11" ht="22.5" x14ac:dyDescent="0.2">
      <c r="A28" s="110" t="s">
        <v>475</v>
      </c>
      <c r="B28" s="110"/>
      <c r="C28" s="110"/>
      <c r="D28" s="110"/>
      <c r="E28" s="110"/>
      <c r="F28" s="110"/>
      <c r="G28" s="110"/>
      <c r="H28" s="110"/>
      <c r="I28" s="110"/>
      <c r="J28" s="32">
        <f>SUM(J5:J27)</f>
        <v>0</v>
      </c>
      <c r="K28" s="68">
        <f t="shared" si="0"/>
        <v>0</v>
      </c>
    </row>
    <row r="29" spans="1:11" x14ac:dyDescent="0.2">
      <c r="A29" s="119" t="s">
        <v>472</v>
      </c>
      <c r="B29" s="108" t="s">
        <v>9</v>
      </c>
      <c r="C29" s="3" t="s">
        <v>10</v>
      </c>
      <c r="D29" s="3" t="s">
        <v>11</v>
      </c>
      <c r="E29" s="4" t="s">
        <v>12</v>
      </c>
      <c r="F29" s="5" t="s">
        <v>13</v>
      </c>
      <c r="G29" s="6"/>
      <c r="H29" s="5">
        <v>6</v>
      </c>
      <c r="I29" s="101"/>
      <c r="J29" s="31">
        <f t="shared" si="1"/>
        <v>0</v>
      </c>
      <c r="K29" s="31">
        <f t="shared" si="0"/>
        <v>0</v>
      </c>
    </row>
    <row r="30" spans="1:11" ht="27" x14ac:dyDescent="0.2">
      <c r="A30" s="133"/>
      <c r="B30" s="108"/>
      <c r="C30" s="3" t="s">
        <v>14</v>
      </c>
      <c r="D30" s="3" t="s">
        <v>15</v>
      </c>
      <c r="E30" s="4" t="s">
        <v>16</v>
      </c>
      <c r="F30" s="5" t="s">
        <v>13</v>
      </c>
      <c r="G30" s="6"/>
      <c r="H30" s="5">
        <v>10</v>
      </c>
      <c r="I30" s="101"/>
      <c r="J30" s="31">
        <f t="shared" si="1"/>
        <v>0</v>
      </c>
      <c r="K30" s="31">
        <f t="shared" si="0"/>
        <v>0</v>
      </c>
    </row>
    <row r="31" spans="1:11" ht="27" x14ac:dyDescent="0.2">
      <c r="A31" s="133"/>
      <c r="B31" s="108"/>
      <c r="C31" s="3" t="s">
        <v>21</v>
      </c>
      <c r="D31" s="3" t="s">
        <v>22</v>
      </c>
      <c r="E31" s="4" t="s">
        <v>23</v>
      </c>
      <c r="F31" s="5" t="s">
        <v>24</v>
      </c>
      <c r="G31" s="6"/>
      <c r="H31" s="5">
        <v>1</v>
      </c>
      <c r="I31" s="101"/>
      <c r="J31" s="31">
        <f t="shared" si="1"/>
        <v>0</v>
      </c>
      <c r="K31" s="31">
        <f t="shared" si="0"/>
        <v>0</v>
      </c>
    </row>
    <row r="32" spans="1:11" x14ac:dyDescent="0.2">
      <c r="A32" s="133"/>
      <c r="B32" s="108"/>
      <c r="C32" s="3" t="s">
        <v>27</v>
      </c>
      <c r="D32" s="3" t="s">
        <v>28</v>
      </c>
      <c r="E32" s="4" t="s">
        <v>29</v>
      </c>
      <c r="F32" s="5" t="s">
        <v>24</v>
      </c>
      <c r="G32" s="6"/>
      <c r="H32" s="5">
        <v>1</v>
      </c>
      <c r="I32" s="101"/>
      <c r="J32" s="31">
        <f t="shared" si="1"/>
        <v>0</v>
      </c>
      <c r="K32" s="31">
        <f t="shared" si="0"/>
        <v>0</v>
      </c>
    </row>
    <row r="33" spans="1:11" x14ac:dyDescent="0.2">
      <c r="A33" s="133"/>
      <c r="B33" s="108" t="s">
        <v>30</v>
      </c>
      <c r="C33" s="3" t="s">
        <v>31</v>
      </c>
      <c r="D33" s="3" t="s">
        <v>32</v>
      </c>
      <c r="E33" s="4" t="s">
        <v>29</v>
      </c>
      <c r="F33" s="5" t="s">
        <v>24</v>
      </c>
      <c r="G33" s="7"/>
      <c r="H33" s="4">
        <v>1</v>
      </c>
      <c r="I33" s="101"/>
      <c r="J33" s="31">
        <f t="shared" si="1"/>
        <v>0</v>
      </c>
      <c r="K33" s="31">
        <f t="shared" si="0"/>
        <v>0</v>
      </c>
    </row>
    <row r="34" spans="1:11" x14ac:dyDescent="0.2">
      <c r="A34" s="133"/>
      <c r="B34" s="108"/>
      <c r="C34" s="3" t="s">
        <v>34</v>
      </c>
      <c r="D34" s="3" t="s">
        <v>35</v>
      </c>
      <c r="E34" s="4" t="s">
        <v>29</v>
      </c>
      <c r="F34" s="5" t="s">
        <v>24</v>
      </c>
      <c r="G34" s="7" t="s">
        <v>36</v>
      </c>
      <c r="H34" s="4">
        <v>1</v>
      </c>
      <c r="I34" s="101"/>
      <c r="J34" s="31">
        <f t="shared" si="1"/>
        <v>0</v>
      </c>
      <c r="K34" s="31">
        <f t="shared" si="0"/>
        <v>0</v>
      </c>
    </row>
    <row r="35" spans="1:11" ht="54" x14ac:dyDescent="0.2">
      <c r="A35" s="133"/>
      <c r="B35" s="108"/>
      <c r="C35" s="3" t="s">
        <v>40</v>
      </c>
      <c r="D35" s="3" t="s">
        <v>402</v>
      </c>
      <c r="E35" s="4" t="s">
        <v>314</v>
      </c>
      <c r="F35" s="5" t="s">
        <v>24</v>
      </c>
      <c r="G35" s="7" t="s">
        <v>36</v>
      </c>
      <c r="H35" s="4">
        <v>1</v>
      </c>
      <c r="I35" s="101"/>
      <c r="J35" s="31">
        <f t="shared" si="1"/>
        <v>0</v>
      </c>
      <c r="K35" s="31">
        <f t="shared" si="0"/>
        <v>0</v>
      </c>
    </row>
    <row r="36" spans="1:11" x14ac:dyDescent="0.2">
      <c r="A36" s="133"/>
      <c r="B36" s="108" t="s">
        <v>52</v>
      </c>
      <c r="C36" s="3" t="s">
        <v>101</v>
      </c>
      <c r="D36" s="3" t="s">
        <v>32</v>
      </c>
      <c r="E36" s="4" t="s">
        <v>29</v>
      </c>
      <c r="F36" s="5" t="s">
        <v>47</v>
      </c>
      <c r="G36" s="6"/>
      <c r="H36" s="5">
        <v>4</v>
      </c>
      <c r="I36" s="101"/>
      <c r="J36" s="31">
        <f t="shared" si="1"/>
        <v>0</v>
      </c>
      <c r="K36" s="31">
        <f t="shared" si="0"/>
        <v>0</v>
      </c>
    </row>
    <row r="37" spans="1:11" x14ac:dyDescent="0.2">
      <c r="A37" s="133"/>
      <c r="B37" s="108"/>
      <c r="C37" s="3" t="s">
        <v>102</v>
      </c>
      <c r="D37" s="3" t="s">
        <v>32</v>
      </c>
      <c r="E37" s="4"/>
      <c r="F37" s="5"/>
      <c r="G37" s="6"/>
      <c r="H37" s="5">
        <v>2</v>
      </c>
      <c r="I37" s="101"/>
      <c r="J37" s="31">
        <f t="shared" si="1"/>
        <v>0</v>
      </c>
      <c r="K37" s="31">
        <f t="shared" si="0"/>
        <v>0</v>
      </c>
    </row>
    <row r="38" spans="1:11" x14ac:dyDescent="0.2">
      <c r="A38" s="133"/>
      <c r="B38" s="108"/>
      <c r="C38" s="3" t="s">
        <v>55</v>
      </c>
      <c r="D38" s="3" t="s">
        <v>103</v>
      </c>
      <c r="E38" s="4" t="s">
        <v>29</v>
      </c>
      <c r="F38" s="5" t="s">
        <v>57</v>
      </c>
      <c r="G38" s="7"/>
      <c r="H38" s="4">
        <v>100</v>
      </c>
      <c r="I38" s="101"/>
      <c r="J38" s="31">
        <f t="shared" si="1"/>
        <v>0</v>
      </c>
      <c r="K38" s="31">
        <f t="shared" si="0"/>
        <v>0</v>
      </c>
    </row>
    <row r="39" spans="1:11" x14ac:dyDescent="0.2">
      <c r="A39" s="133"/>
      <c r="B39" s="108"/>
      <c r="C39" s="3" t="s">
        <v>58</v>
      </c>
      <c r="D39" s="3" t="s">
        <v>59</v>
      </c>
      <c r="E39" s="4" t="s">
        <v>60</v>
      </c>
      <c r="F39" s="5" t="s">
        <v>61</v>
      </c>
      <c r="G39" s="7" t="s">
        <v>36</v>
      </c>
      <c r="H39" s="4">
        <v>8</v>
      </c>
      <c r="I39" s="101"/>
      <c r="J39" s="31">
        <f t="shared" si="1"/>
        <v>0</v>
      </c>
      <c r="K39" s="31">
        <f t="shared" si="0"/>
        <v>0</v>
      </c>
    </row>
    <row r="40" spans="1:11" x14ac:dyDescent="0.2">
      <c r="A40" s="133"/>
      <c r="B40" s="108"/>
      <c r="C40" s="3" t="s">
        <v>408</v>
      </c>
      <c r="D40" s="3" t="s">
        <v>409</v>
      </c>
      <c r="E40" s="4" t="s">
        <v>29</v>
      </c>
      <c r="F40" s="5" t="s">
        <v>47</v>
      </c>
      <c r="G40" s="7"/>
      <c r="H40" s="4">
        <v>100</v>
      </c>
      <c r="I40" s="101"/>
      <c r="J40" s="31">
        <f t="shared" si="1"/>
        <v>0</v>
      </c>
      <c r="K40" s="31">
        <f t="shared" si="0"/>
        <v>0</v>
      </c>
    </row>
    <row r="41" spans="1:11" x14ac:dyDescent="0.2">
      <c r="A41" s="133"/>
      <c r="B41" s="108"/>
      <c r="C41" s="3" t="s">
        <v>65</v>
      </c>
      <c r="D41" s="3" t="s">
        <v>66</v>
      </c>
      <c r="E41" s="4" t="s">
        <v>29</v>
      </c>
      <c r="F41" s="5" t="s">
        <v>13</v>
      </c>
      <c r="G41" s="7"/>
      <c r="H41" s="4">
        <v>4</v>
      </c>
      <c r="I41" s="101"/>
      <c r="J41" s="31">
        <f t="shared" si="1"/>
        <v>0</v>
      </c>
      <c r="K41" s="31">
        <f t="shared" si="0"/>
        <v>0</v>
      </c>
    </row>
    <row r="42" spans="1:11" x14ac:dyDescent="0.2">
      <c r="A42" s="133"/>
      <c r="B42" s="108"/>
      <c r="C42" s="3" t="s">
        <v>67</v>
      </c>
      <c r="D42" s="3" t="s">
        <v>11</v>
      </c>
      <c r="E42" s="4" t="s">
        <v>12</v>
      </c>
      <c r="F42" s="5" t="s">
        <v>13</v>
      </c>
      <c r="G42" s="7"/>
      <c r="H42" s="4"/>
      <c r="I42" s="101"/>
      <c r="J42" s="31">
        <f t="shared" si="1"/>
        <v>0</v>
      </c>
      <c r="K42" s="31">
        <f t="shared" si="0"/>
        <v>0</v>
      </c>
    </row>
    <row r="43" spans="1:11" x14ac:dyDescent="0.2">
      <c r="A43" s="133"/>
      <c r="B43" s="108" t="s">
        <v>68</v>
      </c>
      <c r="C43" s="3" t="s">
        <v>69</v>
      </c>
      <c r="D43" s="3" t="s">
        <v>293</v>
      </c>
      <c r="E43" s="4" t="s">
        <v>29</v>
      </c>
      <c r="F43" s="5" t="s">
        <v>71</v>
      </c>
      <c r="G43" s="7"/>
      <c r="H43" s="4">
        <v>1</v>
      </c>
      <c r="I43" s="101"/>
      <c r="J43" s="31">
        <f t="shared" si="1"/>
        <v>0</v>
      </c>
      <c r="K43" s="31">
        <f t="shared" si="0"/>
        <v>0</v>
      </c>
    </row>
    <row r="44" spans="1:11" ht="27" x14ac:dyDescent="0.2">
      <c r="A44" s="133"/>
      <c r="B44" s="108"/>
      <c r="C44" s="3" t="s">
        <v>72</v>
      </c>
      <c r="D44" s="3" t="s">
        <v>414</v>
      </c>
      <c r="E44" s="4" t="s">
        <v>29</v>
      </c>
      <c r="F44" s="5" t="s">
        <v>71</v>
      </c>
      <c r="G44" s="7"/>
      <c r="H44" s="4">
        <v>2</v>
      </c>
      <c r="I44" s="101"/>
      <c r="J44" s="31">
        <f t="shared" si="1"/>
        <v>0</v>
      </c>
      <c r="K44" s="31">
        <f t="shared" si="0"/>
        <v>0</v>
      </c>
    </row>
    <row r="45" spans="1:11" x14ac:dyDescent="0.2">
      <c r="A45" s="133"/>
      <c r="B45" s="108"/>
      <c r="C45" s="3" t="s">
        <v>76</v>
      </c>
      <c r="D45" s="3" t="s">
        <v>297</v>
      </c>
      <c r="E45" s="4" t="s">
        <v>29</v>
      </c>
      <c r="F45" s="5" t="s">
        <v>71</v>
      </c>
      <c r="G45" s="7"/>
      <c r="H45" s="4">
        <v>1</v>
      </c>
      <c r="I45" s="101"/>
      <c r="J45" s="31">
        <f t="shared" si="1"/>
        <v>0</v>
      </c>
      <c r="K45" s="31">
        <f t="shared" si="0"/>
        <v>0</v>
      </c>
    </row>
    <row r="46" spans="1:11" x14ac:dyDescent="0.2">
      <c r="A46" s="133"/>
      <c r="B46" s="108"/>
      <c r="C46" s="3" t="s">
        <v>78</v>
      </c>
      <c r="D46" s="3" t="s">
        <v>79</v>
      </c>
      <c r="E46" s="4" t="s">
        <v>29</v>
      </c>
      <c r="F46" s="5" t="s">
        <v>71</v>
      </c>
      <c r="G46" s="7"/>
      <c r="H46" s="4">
        <v>1</v>
      </c>
      <c r="I46" s="101"/>
      <c r="J46" s="31">
        <f t="shared" si="1"/>
        <v>0</v>
      </c>
      <c r="K46" s="31">
        <f t="shared" si="0"/>
        <v>0</v>
      </c>
    </row>
    <row r="47" spans="1:11" x14ac:dyDescent="0.2">
      <c r="A47" s="133"/>
      <c r="B47" s="108"/>
      <c r="C47" s="3" t="s">
        <v>80</v>
      </c>
      <c r="D47" s="3" t="s">
        <v>81</v>
      </c>
      <c r="E47" s="4" t="s">
        <v>29</v>
      </c>
      <c r="F47" s="5" t="s">
        <v>71</v>
      </c>
      <c r="G47" s="7"/>
      <c r="H47" s="4">
        <v>1</v>
      </c>
      <c r="I47" s="101"/>
      <c r="J47" s="31">
        <f t="shared" si="1"/>
        <v>0</v>
      </c>
      <c r="K47" s="31">
        <f t="shared" si="0"/>
        <v>0</v>
      </c>
    </row>
    <row r="48" spans="1:11" x14ac:dyDescent="0.2">
      <c r="A48" s="133"/>
      <c r="B48" s="108"/>
      <c r="C48" s="3" t="s">
        <v>82</v>
      </c>
      <c r="D48" s="3" t="s">
        <v>83</v>
      </c>
      <c r="E48" s="4" t="s">
        <v>29</v>
      </c>
      <c r="F48" s="5" t="s">
        <v>71</v>
      </c>
      <c r="G48" s="7"/>
      <c r="H48" s="4">
        <v>2</v>
      </c>
      <c r="I48" s="101"/>
      <c r="J48" s="31">
        <f t="shared" si="1"/>
        <v>0</v>
      </c>
      <c r="K48" s="31">
        <f t="shared" si="0"/>
        <v>0</v>
      </c>
    </row>
    <row r="49" spans="1:11" x14ac:dyDescent="0.2">
      <c r="A49" s="133"/>
      <c r="B49" s="2" t="s">
        <v>84</v>
      </c>
      <c r="C49" s="3" t="s">
        <v>340</v>
      </c>
      <c r="D49" s="3" t="s">
        <v>324</v>
      </c>
      <c r="E49" s="4" t="s">
        <v>29</v>
      </c>
      <c r="F49" s="5" t="s">
        <v>57</v>
      </c>
      <c r="G49" s="6"/>
      <c r="H49" s="4">
        <v>100</v>
      </c>
      <c r="I49" s="101"/>
      <c r="J49" s="31">
        <f t="shared" si="1"/>
        <v>0</v>
      </c>
      <c r="K49" s="31">
        <f t="shared" si="0"/>
        <v>0</v>
      </c>
    </row>
    <row r="50" spans="1:11" ht="30" customHeight="1" x14ac:dyDescent="0.2">
      <c r="A50" s="110" t="s">
        <v>473</v>
      </c>
      <c r="B50" s="110"/>
      <c r="C50" s="110"/>
      <c r="D50" s="110"/>
      <c r="E50" s="110"/>
      <c r="F50" s="110"/>
      <c r="G50" s="110"/>
      <c r="H50" s="110"/>
      <c r="I50" s="110"/>
      <c r="J50" s="32">
        <f>SUM(J29:J49)</f>
        <v>0</v>
      </c>
      <c r="K50" s="68">
        <f t="shared" si="0"/>
        <v>0</v>
      </c>
    </row>
    <row r="51" spans="1:11" ht="14.25" customHeight="1" x14ac:dyDescent="0.2">
      <c r="A51" s="154" t="s">
        <v>440</v>
      </c>
      <c r="B51" s="108" t="s">
        <v>107</v>
      </c>
      <c r="C51" s="3" t="s">
        <v>108</v>
      </c>
      <c r="D51" s="168" t="s">
        <v>543</v>
      </c>
      <c r="E51" s="171" t="s">
        <v>415</v>
      </c>
      <c r="F51" s="171" t="s">
        <v>110</v>
      </c>
      <c r="G51" s="172">
        <v>6</v>
      </c>
      <c r="H51" s="4">
        <v>1</v>
      </c>
      <c r="I51" s="101"/>
      <c r="J51" s="31">
        <f t="shared" si="1"/>
        <v>0</v>
      </c>
      <c r="K51" s="31">
        <f t="shared" si="0"/>
        <v>0</v>
      </c>
    </row>
    <row r="52" spans="1:11" ht="14.25" customHeight="1" x14ac:dyDescent="0.2">
      <c r="A52" s="155"/>
      <c r="B52" s="108"/>
      <c r="C52" s="3" t="s">
        <v>107</v>
      </c>
      <c r="D52" s="169"/>
      <c r="E52" s="171"/>
      <c r="F52" s="171"/>
      <c r="G52" s="172"/>
      <c r="H52" s="4">
        <v>1</v>
      </c>
      <c r="I52" s="101"/>
      <c r="J52" s="31">
        <f t="shared" si="1"/>
        <v>0</v>
      </c>
      <c r="K52" s="31">
        <f t="shared" si="0"/>
        <v>0</v>
      </c>
    </row>
    <row r="53" spans="1:11" ht="14.25" customHeight="1" x14ac:dyDescent="0.2">
      <c r="A53" s="155"/>
      <c r="B53" s="108"/>
      <c r="C53" s="3" t="s">
        <v>53</v>
      </c>
      <c r="D53" s="169"/>
      <c r="E53" s="171"/>
      <c r="F53" s="171"/>
      <c r="G53" s="172"/>
      <c r="H53" s="4">
        <v>1</v>
      </c>
      <c r="I53" s="101"/>
      <c r="J53" s="31">
        <f t="shared" si="1"/>
        <v>0</v>
      </c>
      <c r="K53" s="31">
        <f t="shared" si="0"/>
        <v>0</v>
      </c>
    </row>
    <row r="54" spans="1:11" x14ac:dyDescent="0.2">
      <c r="A54" s="155"/>
      <c r="B54" s="108"/>
      <c r="C54" s="3" t="s">
        <v>55</v>
      </c>
      <c r="D54" s="169"/>
      <c r="E54" s="171"/>
      <c r="F54" s="171"/>
      <c r="G54" s="172"/>
      <c r="H54" s="4">
        <v>50</v>
      </c>
      <c r="I54" s="101"/>
      <c r="J54" s="31">
        <f t="shared" si="1"/>
        <v>0</v>
      </c>
      <c r="K54" s="31">
        <f t="shared" si="0"/>
        <v>0</v>
      </c>
    </row>
    <row r="55" spans="1:11" ht="14.25" customHeight="1" x14ac:dyDescent="0.2">
      <c r="A55" s="155"/>
      <c r="B55" s="108" t="s">
        <v>68</v>
      </c>
      <c r="C55" s="3" t="s">
        <v>80</v>
      </c>
      <c r="D55" s="169"/>
      <c r="E55" s="171"/>
      <c r="F55" s="171"/>
      <c r="G55" s="172"/>
      <c r="H55" s="4">
        <v>1</v>
      </c>
      <c r="I55" s="101"/>
      <c r="J55" s="31">
        <f t="shared" si="1"/>
        <v>0</v>
      </c>
      <c r="K55" s="31">
        <f t="shared" si="0"/>
        <v>0</v>
      </c>
    </row>
    <row r="56" spans="1:11" ht="20.25" customHeight="1" x14ac:dyDescent="0.2">
      <c r="A56" s="155"/>
      <c r="B56" s="108"/>
      <c r="C56" s="3" t="s">
        <v>82</v>
      </c>
      <c r="D56" s="170"/>
      <c r="E56" s="171"/>
      <c r="F56" s="171"/>
      <c r="G56" s="172"/>
      <c r="H56" s="4">
        <v>2</v>
      </c>
      <c r="I56" s="101"/>
      <c r="J56" s="31">
        <f t="shared" si="1"/>
        <v>0</v>
      </c>
      <c r="K56" s="31">
        <f t="shared" si="0"/>
        <v>0</v>
      </c>
    </row>
    <row r="57" spans="1:11" ht="20.25" customHeight="1" x14ac:dyDescent="0.2">
      <c r="A57" s="155"/>
      <c r="B57" s="112" t="s">
        <v>114</v>
      </c>
      <c r="C57" s="112"/>
      <c r="D57" s="112"/>
      <c r="E57" s="112"/>
      <c r="F57" s="112"/>
      <c r="G57" s="112"/>
      <c r="H57" s="112"/>
      <c r="I57" s="112"/>
      <c r="J57" s="31">
        <f>SUM(J51:J56)</f>
        <v>0</v>
      </c>
      <c r="K57" s="68">
        <f t="shared" si="0"/>
        <v>0</v>
      </c>
    </row>
    <row r="58" spans="1:11" ht="26.25" customHeight="1" x14ac:dyDescent="0.2">
      <c r="A58" s="156"/>
      <c r="B58" s="112" t="s">
        <v>446</v>
      </c>
      <c r="C58" s="112"/>
      <c r="D58" s="112"/>
      <c r="E58" s="112"/>
      <c r="F58" s="112"/>
      <c r="G58" s="112"/>
      <c r="H58" s="112"/>
      <c r="I58" s="112"/>
      <c r="J58" s="31">
        <v>6</v>
      </c>
      <c r="K58" s="31" t="s">
        <v>444</v>
      </c>
    </row>
    <row r="59" spans="1:11" ht="54" customHeight="1" x14ac:dyDescent="0.2">
      <c r="A59" s="110" t="s">
        <v>441</v>
      </c>
      <c r="B59" s="110"/>
      <c r="C59" s="110"/>
      <c r="D59" s="110"/>
      <c r="E59" s="110"/>
      <c r="F59" s="110"/>
      <c r="G59" s="110"/>
      <c r="H59" s="110"/>
      <c r="I59" s="110"/>
      <c r="J59" s="32">
        <f>J58*J57</f>
        <v>0</v>
      </c>
      <c r="K59" s="68">
        <f t="shared" si="0"/>
        <v>0</v>
      </c>
    </row>
    <row r="60" spans="1:11" ht="40.5" x14ac:dyDescent="0.2">
      <c r="A60" s="157" t="s">
        <v>416</v>
      </c>
      <c r="B60" s="133"/>
      <c r="C60" s="3" t="s">
        <v>141</v>
      </c>
      <c r="D60" s="3" t="s">
        <v>142</v>
      </c>
      <c r="E60" s="4" t="s">
        <v>143</v>
      </c>
      <c r="F60" s="5" t="s">
        <v>13</v>
      </c>
      <c r="G60" s="6"/>
      <c r="H60" s="5">
        <v>2</v>
      </c>
      <c r="I60" s="101"/>
      <c r="J60" s="31">
        <f t="shared" si="1"/>
        <v>0</v>
      </c>
      <c r="K60" s="31">
        <f t="shared" si="0"/>
        <v>0</v>
      </c>
    </row>
    <row r="61" spans="1:11" ht="40.5" x14ac:dyDescent="0.2">
      <c r="A61" s="158"/>
      <c r="B61" s="133"/>
      <c r="C61" s="3" t="s">
        <v>147</v>
      </c>
      <c r="D61" s="3" t="s">
        <v>148</v>
      </c>
      <c r="E61" s="4" t="s">
        <v>149</v>
      </c>
      <c r="F61" s="5" t="s">
        <v>24</v>
      </c>
      <c r="G61" s="6"/>
      <c r="H61" s="5">
        <v>5</v>
      </c>
      <c r="I61" s="101"/>
      <c r="J61" s="31">
        <f t="shared" si="1"/>
        <v>0</v>
      </c>
      <c r="K61" s="31">
        <f t="shared" si="0"/>
        <v>0</v>
      </c>
    </row>
    <row r="62" spans="1:11" ht="40.5" x14ac:dyDescent="0.2">
      <c r="A62" s="158"/>
      <c r="B62" s="132" t="s">
        <v>157</v>
      </c>
      <c r="C62" s="3" t="s">
        <v>158</v>
      </c>
      <c r="D62" s="3" t="s">
        <v>159</v>
      </c>
      <c r="E62" s="4" t="s">
        <v>12</v>
      </c>
      <c r="F62" s="5" t="s">
        <v>13</v>
      </c>
      <c r="G62" s="6"/>
      <c r="H62" s="5">
        <v>10</v>
      </c>
      <c r="I62" s="101"/>
      <c r="J62" s="31">
        <f t="shared" si="1"/>
        <v>0</v>
      </c>
      <c r="K62" s="31">
        <f t="shared" si="0"/>
        <v>0</v>
      </c>
    </row>
    <row r="63" spans="1:11" ht="27" x14ac:dyDescent="0.2">
      <c r="A63" s="158"/>
      <c r="B63" s="133"/>
      <c r="C63" s="3" t="s">
        <v>168</v>
      </c>
      <c r="D63" s="3" t="s">
        <v>169</v>
      </c>
      <c r="E63" s="4" t="s">
        <v>170</v>
      </c>
      <c r="F63" s="5" t="s">
        <v>13</v>
      </c>
      <c r="G63" s="6"/>
      <c r="H63" s="5">
        <v>10</v>
      </c>
      <c r="I63" s="101"/>
      <c r="J63" s="31">
        <f t="shared" si="1"/>
        <v>0</v>
      </c>
      <c r="K63" s="31">
        <f t="shared" si="0"/>
        <v>0</v>
      </c>
    </row>
    <row r="64" spans="1:11" ht="40.5" x14ac:dyDescent="0.2">
      <c r="A64" s="158"/>
      <c r="B64" s="133"/>
      <c r="C64" s="3" t="s">
        <v>195</v>
      </c>
      <c r="D64" s="3" t="s">
        <v>196</v>
      </c>
      <c r="E64" s="4" t="s">
        <v>197</v>
      </c>
      <c r="F64" s="5" t="s">
        <v>13</v>
      </c>
      <c r="G64" s="6"/>
      <c r="H64" s="5">
        <v>1</v>
      </c>
      <c r="I64" s="101"/>
      <c r="J64" s="31">
        <f t="shared" si="1"/>
        <v>0</v>
      </c>
      <c r="K64" s="31">
        <f t="shared" si="0"/>
        <v>0</v>
      </c>
    </row>
    <row r="65" spans="1:11" ht="21" customHeight="1" x14ac:dyDescent="0.2">
      <c r="A65" s="158"/>
      <c r="B65" s="133"/>
      <c r="C65" s="3" t="s">
        <v>209</v>
      </c>
      <c r="D65" s="3" t="s">
        <v>210</v>
      </c>
      <c r="E65" s="4" t="s">
        <v>211</v>
      </c>
      <c r="F65" s="5" t="s">
        <v>13</v>
      </c>
      <c r="G65" s="6"/>
      <c r="H65" s="5">
        <v>10</v>
      </c>
      <c r="I65" s="101"/>
      <c r="J65" s="31">
        <f t="shared" si="1"/>
        <v>0</v>
      </c>
      <c r="K65" s="31">
        <f t="shared" si="0"/>
        <v>0</v>
      </c>
    </row>
    <row r="66" spans="1:11" ht="24.75" customHeight="1" x14ac:dyDescent="0.2">
      <c r="A66" s="158"/>
      <c r="B66" s="133"/>
      <c r="C66" s="3" t="s">
        <v>212</v>
      </c>
      <c r="D66" s="3" t="s">
        <v>213</v>
      </c>
      <c r="E66" s="4" t="s">
        <v>214</v>
      </c>
      <c r="F66" s="5" t="s">
        <v>13</v>
      </c>
      <c r="G66" s="6"/>
      <c r="H66" s="5">
        <v>20</v>
      </c>
      <c r="I66" s="101"/>
      <c r="J66" s="31">
        <f t="shared" si="1"/>
        <v>0</v>
      </c>
      <c r="K66" s="31">
        <f t="shared" si="0"/>
        <v>0</v>
      </c>
    </row>
    <row r="67" spans="1:11" x14ac:dyDescent="0.2">
      <c r="A67" s="158"/>
      <c r="B67" s="133"/>
      <c r="C67" s="3" t="s">
        <v>335</v>
      </c>
      <c r="D67" s="3" t="s">
        <v>216</v>
      </c>
      <c r="E67" s="4" t="s">
        <v>217</v>
      </c>
      <c r="F67" s="5" t="s">
        <v>61</v>
      </c>
      <c r="G67" s="6"/>
      <c r="H67" s="5">
        <v>2</v>
      </c>
      <c r="I67" s="101"/>
      <c r="J67" s="31">
        <f t="shared" si="1"/>
        <v>0</v>
      </c>
      <c r="K67" s="31">
        <f t="shared" si="0"/>
        <v>0</v>
      </c>
    </row>
    <row r="68" spans="1:11" ht="14.25" customHeight="1" x14ac:dyDescent="0.2">
      <c r="A68" s="158"/>
      <c r="B68" s="133"/>
      <c r="C68" s="3" t="s">
        <v>336</v>
      </c>
      <c r="D68" s="3" t="s">
        <v>239</v>
      </c>
      <c r="E68" s="4" t="s">
        <v>217</v>
      </c>
      <c r="F68" s="5" t="s">
        <v>61</v>
      </c>
      <c r="G68" s="6"/>
      <c r="H68" s="5">
        <v>1</v>
      </c>
      <c r="I68" s="101"/>
      <c r="J68" s="31">
        <f t="shared" si="1"/>
        <v>0</v>
      </c>
      <c r="K68" s="31">
        <f t="shared" si="0"/>
        <v>0</v>
      </c>
    </row>
    <row r="69" spans="1:11" ht="14.25" customHeight="1" x14ac:dyDescent="0.2">
      <c r="A69" s="158"/>
      <c r="B69" s="161" t="s">
        <v>84</v>
      </c>
      <c r="C69" s="162" t="s">
        <v>261</v>
      </c>
      <c r="D69" s="10" t="s">
        <v>262</v>
      </c>
      <c r="E69" s="4" t="s">
        <v>29</v>
      </c>
      <c r="F69" s="4" t="s">
        <v>263</v>
      </c>
      <c r="G69" s="7"/>
      <c r="H69" s="4">
        <v>1</v>
      </c>
      <c r="I69" s="101"/>
      <c r="J69" s="31">
        <f t="shared" si="1"/>
        <v>0</v>
      </c>
      <c r="K69" s="31">
        <f t="shared" ref="K69:K79" si="2">J69*1.06</f>
        <v>0</v>
      </c>
    </row>
    <row r="70" spans="1:11" x14ac:dyDescent="0.2">
      <c r="A70" s="159"/>
      <c r="B70" s="161"/>
      <c r="C70" s="162"/>
      <c r="D70" s="10" t="s">
        <v>345</v>
      </c>
      <c r="E70" s="4" t="s">
        <v>29</v>
      </c>
      <c r="F70" s="4" t="s">
        <v>263</v>
      </c>
      <c r="G70" s="7"/>
      <c r="H70" s="4">
        <v>1</v>
      </c>
      <c r="I70" s="101"/>
      <c r="J70" s="31">
        <f t="shared" si="1"/>
        <v>0</v>
      </c>
      <c r="K70" s="31">
        <f t="shared" si="2"/>
        <v>0</v>
      </c>
    </row>
    <row r="71" spans="1:11" ht="42.75" customHeight="1" x14ac:dyDescent="0.2">
      <c r="A71" s="110" t="s">
        <v>264</v>
      </c>
      <c r="B71" s="110"/>
      <c r="C71" s="110"/>
      <c r="D71" s="110"/>
      <c r="E71" s="110"/>
      <c r="F71" s="110"/>
      <c r="G71" s="110"/>
      <c r="H71" s="110"/>
      <c r="I71" s="110"/>
      <c r="J71" s="32">
        <f>SUM(J60:J70)</f>
        <v>0</v>
      </c>
      <c r="K71" s="68">
        <f t="shared" si="2"/>
        <v>0</v>
      </c>
    </row>
    <row r="72" spans="1:11" ht="98.25" customHeight="1" x14ac:dyDescent="0.2">
      <c r="A72" s="160" t="s">
        <v>371</v>
      </c>
      <c r="B72" s="163" t="s">
        <v>434</v>
      </c>
      <c r="C72" s="89" t="s">
        <v>478</v>
      </c>
      <c r="D72" s="90" t="s">
        <v>527</v>
      </c>
      <c r="E72" s="51"/>
      <c r="F72" s="51"/>
      <c r="G72" s="12"/>
      <c r="H72" s="13"/>
      <c r="I72" s="102"/>
      <c r="J72" s="70"/>
      <c r="K72" s="31">
        <f t="shared" si="2"/>
        <v>0</v>
      </c>
    </row>
    <row r="73" spans="1:11" ht="31.5" customHeight="1" x14ac:dyDescent="0.2">
      <c r="A73" s="160"/>
      <c r="B73" s="164"/>
      <c r="C73" s="89" t="s">
        <v>506</v>
      </c>
      <c r="D73" s="90" t="s">
        <v>528</v>
      </c>
      <c r="E73" s="86"/>
      <c r="F73" s="86"/>
      <c r="G73" s="12"/>
      <c r="H73" s="13"/>
      <c r="I73" s="102"/>
      <c r="J73" s="70"/>
      <c r="K73" s="31">
        <f t="shared" si="2"/>
        <v>0</v>
      </c>
    </row>
    <row r="74" spans="1:11" ht="74.25" customHeight="1" x14ac:dyDescent="0.2">
      <c r="A74" s="160"/>
      <c r="B74" s="164"/>
      <c r="C74" s="89" t="s">
        <v>526</v>
      </c>
      <c r="D74" s="90" t="s">
        <v>529</v>
      </c>
      <c r="E74" s="86"/>
      <c r="F74" s="86"/>
      <c r="G74" s="12"/>
      <c r="H74" s="13"/>
      <c r="I74" s="102"/>
      <c r="J74" s="70"/>
      <c r="K74" s="31">
        <f t="shared" si="2"/>
        <v>0</v>
      </c>
    </row>
    <row r="75" spans="1:11" ht="120" customHeight="1" x14ac:dyDescent="0.2">
      <c r="A75" s="160"/>
      <c r="B75" s="164"/>
      <c r="C75" s="85" t="s">
        <v>507</v>
      </c>
      <c r="D75" s="90" t="s">
        <v>530</v>
      </c>
      <c r="E75" s="86"/>
      <c r="F75" s="86"/>
      <c r="G75" s="12"/>
      <c r="H75" s="13"/>
      <c r="I75" s="102"/>
      <c r="J75" s="70"/>
      <c r="K75" s="31">
        <f t="shared" si="2"/>
        <v>0</v>
      </c>
    </row>
    <row r="76" spans="1:11" ht="102.75" customHeight="1" x14ac:dyDescent="0.2">
      <c r="A76" s="160"/>
      <c r="B76" s="164"/>
      <c r="C76" s="89" t="s">
        <v>430</v>
      </c>
      <c r="D76" s="90" t="s">
        <v>531</v>
      </c>
      <c r="E76" s="86"/>
      <c r="F76" s="86"/>
      <c r="G76" s="12"/>
      <c r="H76" s="13"/>
      <c r="I76" s="102"/>
      <c r="J76" s="70"/>
      <c r="K76" s="31">
        <f t="shared" si="2"/>
        <v>0</v>
      </c>
    </row>
    <row r="77" spans="1:11" ht="109.5" customHeight="1" x14ac:dyDescent="0.2">
      <c r="A77" s="160"/>
      <c r="B77" s="165"/>
      <c r="C77" s="85" t="s">
        <v>508</v>
      </c>
      <c r="D77" s="90" t="s">
        <v>532</v>
      </c>
      <c r="E77" s="9"/>
      <c r="F77" s="9"/>
      <c r="G77" s="12"/>
      <c r="H77" s="13"/>
      <c r="I77" s="102"/>
      <c r="J77" s="70"/>
      <c r="K77" s="31">
        <f t="shared" si="2"/>
        <v>0</v>
      </c>
    </row>
    <row r="78" spans="1:11" ht="80.25" customHeight="1" x14ac:dyDescent="0.2">
      <c r="A78" s="160"/>
      <c r="B78" s="166" t="s">
        <v>525</v>
      </c>
      <c r="C78" s="167"/>
      <c r="D78" s="87" t="s">
        <v>533</v>
      </c>
      <c r="E78" s="9"/>
      <c r="F78" s="9"/>
      <c r="G78" s="12"/>
      <c r="H78" s="4">
        <v>2</v>
      </c>
      <c r="I78" s="101"/>
      <c r="J78" s="70">
        <f>H78*I78</f>
        <v>0</v>
      </c>
      <c r="K78" s="31">
        <f>J78*1.06</f>
        <v>0</v>
      </c>
    </row>
    <row r="79" spans="1:11" ht="22.5" x14ac:dyDescent="0.2">
      <c r="A79" s="110" t="s">
        <v>267</v>
      </c>
      <c r="B79" s="110"/>
      <c r="C79" s="110"/>
      <c r="D79" s="110"/>
      <c r="E79" s="110"/>
      <c r="F79" s="110"/>
      <c r="G79" s="110"/>
      <c r="H79" s="110"/>
      <c r="I79" s="110"/>
      <c r="J79" s="32">
        <f>SUM(J72:J78)</f>
        <v>0</v>
      </c>
      <c r="K79" s="68">
        <f t="shared" si="2"/>
        <v>0</v>
      </c>
    </row>
    <row r="80" spans="1:11" x14ac:dyDescent="0.2">
      <c r="A80" s="107" t="s">
        <v>268</v>
      </c>
      <c r="B80" s="107"/>
      <c r="C80" s="107"/>
      <c r="D80" s="107"/>
      <c r="E80" s="107"/>
      <c r="F80" s="107"/>
      <c r="G80" s="107"/>
      <c r="H80" s="107"/>
      <c r="I80" s="107"/>
      <c r="J80" s="71">
        <f>J79+J71+J59+J50+J28</f>
        <v>0</v>
      </c>
      <c r="K80" s="31" t="s">
        <v>444</v>
      </c>
    </row>
    <row r="81" spans="1:11" x14ac:dyDescent="0.2">
      <c r="A81" s="107" t="s">
        <v>269</v>
      </c>
      <c r="B81" s="107"/>
      <c r="C81" s="107"/>
      <c r="D81" s="107"/>
      <c r="E81" s="107"/>
      <c r="F81" s="107"/>
      <c r="G81" s="107"/>
      <c r="H81" s="107"/>
      <c r="I81" s="107"/>
      <c r="J81" s="70"/>
      <c r="K81" s="31" t="s">
        <v>444</v>
      </c>
    </row>
    <row r="82" spans="1:11" x14ac:dyDescent="0.2">
      <c r="A82" s="135" t="s">
        <v>270</v>
      </c>
      <c r="B82" s="107"/>
      <c r="C82" s="107"/>
      <c r="D82" s="107"/>
      <c r="E82" s="107"/>
      <c r="F82" s="107"/>
      <c r="G82" s="107"/>
      <c r="H82" s="107"/>
      <c r="I82" s="107"/>
      <c r="J82" s="71">
        <f>J80*J81</f>
        <v>0</v>
      </c>
      <c r="K82" s="31" t="s">
        <v>444</v>
      </c>
    </row>
    <row r="83" spans="1:11" ht="20.25" x14ac:dyDescent="0.2">
      <c r="A83" s="107" t="s">
        <v>271</v>
      </c>
      <c r="B83" s="107"/>
      <c r="C83" s="107"/>
      <c r="D83" s="107"/>
      <c r="E83" s="107"/>
      <c r="F83" s="107"/>
      <c r="G83" s="107"/>
      <c r="H83" s="107"/>
      <c r="I83" s="107"/>
      <c r="J83" s="71">
        <f>J82+J80</f>
        <v>0</v>
      </c>
      <c r="K83" s="68">
        <f>K79+K71+K59+K50+K28</f>
        <v>0</v>
      </c>
    </row>
  </sheetData>
  <mergeCells count="41">
    <mergeCell ref="A1:K1"/>
    <mergeCell ref="A28:I28"/>
    <mergeCell ref="A50:I50"/>
    <mergeCell ref="B57:I57"/>
    <mergeCell ref="B3:K3"/>
    <mergeCell ref="A2:B2"/>
    <mergeCell ref="C2:K2"/>
    <mergeCell ref="B58:I58"/>
    <mergeCell ref="B51:B54"/>
    <mergeCell ref="B55:B56"/>
    <mergeCell ref="D51:D56"/>
    <mergeCell ref="E51:E56"/>
    <mergeCell ref="F51:F56"/>
    <mergeCell ref="G51:G56"/>
    <mergeCell ref="A59:I59"/>
    <mergeCell ref="A71:I71"/>
    <mergeCell ref="A79:I79"/>
    <mergeCell ref="A80:I80"/>
    <mergeCell ref="A81:I81"/>
    <mergeCell ref="B60:B61"/>
    <mergeCell ref="B62:B68"/>
    <mergeCell ref="B69:B70"/>
    <mergeCell ref="C69:C70"/>
    <mergeCell ref="B72:B77"/>
    <mergeCell ref="B78:C78"/>
    <mergeCell ref="A82:I82"/>
    <mergeCell ref="A83:I83"/>
    <mergeCell ref="A5:A27"/>
    <mergeCell ref="A29:A49"/>
    <mergeCell ref="A51:A58"/>
    <mergeCell ref="A60:A70"/>
    <mergeCell ref="A72:A78"/>
    <mergeCell ref="B5:B8"/>
    <mergeCell ref="B9:B13"/>
    <mergeCell ref="B14:B20"/>
    <mergeCell ref="B21:B25"/>
    <mergeCell ref="B26:B27"/>
    <mergeCell ref="B29:B32"/>
    <mergeCell ref="B33:B35"/>
    <mergeCell ref="B36:B42"/>
    <mergeCell ref="B43:B48"/>
  </mergeCells>
  <phoneticPr fontId="21" type="noConversion"/>
  <pageMargins left="0.7" right="0.7" top="0.75" bottom="0.75" header="0.3" footer="0.3"/>
  <pageSetup paperSize="8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83"/>
  <sheetViews>
    <sheetView zoomScale="85" zoomScaleNormal="85" zoomScaleSheetLayoutView="85" workbookViewId="0">
      <selection activeCell="K19" sqref="K19"/>
    </sheetView>
  </sheetViews>
  <sheetFormatPr defaultColWidth="9" defaultRowHeight="14.25" x14ac:dyDescent="0.2"/>
  <cols>
    <col min="1" max="1" width="22" customWidth="1"/>
    <col min="3" max="3" width="20.75" customWidth="1"/>
    <col min="4" max="4" width="53.375" customWidth="1"/>
    <col min="5" max="5" width="10.75" customWidth="1"/>
    <col min="9" max="11" width="9" style="81"/>
  </cols>
  <sheetData>
    <row r="1" spans="1:11" ht="30.7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3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6" customFormat="1" ht="18.95" customHeight="1" x14ac:dyDescent="0.2">
      <c r="A3" s="58" t="s">
        <v>0</v>
      </c>
      <c r="B3" s="173" t="s">
        <v>417</v>
      </c>
      <c r="C3" s="173"/>
      <c r="D3" s="173"/>
      <c r="E3" s="173"/>
      <c r="F3" s="173"/>
      <c r="G3" s="173"/>
      <c r="H3" s="173"/>
      <c r="I3" s="173"/>
      <c r="J3" s="173"/>
      <c r="K3" s="173"/>
    </row>
    <row r="4" spans="1:11" ht="44.45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67" t="s">
        <v>425</v>
      </c>
      <c r="J4" s="67" t="s">
        <v>426</v>
      </c>
      <c r="K4" s="67" t="s">
        <v>442</v>
      </c>
    </row>
    <row r="5" spans="1:11" x14ac:dyDescent="0.2">
      <c r="A5" s="119" t="s">
        <v>474</v>
      </c>
      <c r="B5" s="108" t="s">
        <v>9</v>
      </c>
      <c r="C5" s="3" t="s">
        <v>10</v>
      </c>
      <c r="D5" s="3" t="s">
        <v>11</v>
      </c>
      <c r="E5" s="4" t="s">
        <v>12</v>
      </c>
      <c r="F5" s="5" t="s">
        <v>13</v>
      </c>
      <c r="G5" s="6"/>
      <c r="H5" s="5">
        <v>10</v>
      </c>
      <c r="I5" s="101"/>
      <c r="J5" s="31">
        <f>H5*I5</f>
        <v>0</v>
      </c>
      <c r="K5" s="31">
        <f t="shared" ref="K5:K68" si="0">J5*1.06</f>
        <v>0</v>
      </c>
    </row>
    <row r="6" spans="1:11" ht="27" x14ac:dyDescent="0.2">
      <c r="A6" s="145"/>
      <c r="B6" s="108"/>
      <c r="C6" s="3" t="s">
        <v>14</v>
      </c>
      <c r="D6" s="3" t="s">
        <v>15</v>
      </c>
      <c r="E6" s="4" t="s">
        <v>16</v>
      </c>
      <c r="F6" s="5" t="s">
        <v>13</v>
      </c>
      <c r="G6" s="6"/>
      <c r="H6" s="5">
        <v>10</v>
      </c>
      <c r="I6" s="101"/>
      <c r="J6" s="31">
        <f t="shared" ref="J6:J69" si="1">H6*I6</f>
        <v>0</v>
      </c>
      <c r="K6" s="31">
        <f t="shared" si="0"/>
        <v>0</v>
      </c>
    </row>
    <row r="7" spans="1:11" ht="27" x14ac:dyDescent="0.2">
      <c r="A7" s="145"/>
      <c r="B7" s="108"/>
      <c r="C7" s="3" t="s">
        <v>21</v>
      </c>
      <c r="D7" s="3" t="s">
        <v>22</v>
      </c>
      <c r="E7" s="4" t="s">
        <v>23</v>
      </c>
      <c r="F7" s="5" t="s">
        <v>24</v>
      </c>
      <c r="G7" s="6"/>
      <c r="H7" s="5">
        <v>1</v>
      </c>
      <c r="I7" s="101"/>
      <c r="J7" s="31">
        <f t="shared" si="1"/>
        <v>0</v>
      </c>
      <c r="K7" s="31">
        <f t="shared" si="0"/>
        <v>0</v>
      </c>
    </row>
    <row r="8" spans="1:11" x14ac:dyDescent="0.2">
      <c r="A8" s="145"/>
      <c r="B8" s="108"/>
      <c r="C8" s="3" t="s">
        <v>27</v>
      </c>
      <c r="D8" s="3" t="s">
        <v>28</v>
      </c>
      <c r="E8" s="4" t="s">
        <v>29</v>
      </c>
      <c r="F8" s="5" t="s">
        <v>24</v>
      </c>
      <c r="G8" s="6"/>
      <c r="H8" s="5">
        <v>1</v>
      </c>
      <c r="I8" s="101"/>
      <c r="J8" s="31">
        <f t="shared" si="1"/>
        <v>0</v>
      </c>
      <c r="K8" s="31">
        <f t="shared" si="0"/>
        <v>0</v>
      </c>
    </row>
    <row r="9" spans="1:11" ht="27" x14ac:dyDescent="0.2">
      <c r="A9" s="145"/>
      <c r="B9" s="108" t="s">
        <v>30</v>
      </c>
      <c r="C9" s="3" t="s">
        <v>31</v>
      </c>
      <c r="D9" s="3" t="s">
        <v>32</v>
      </c>
      <c r="E9" s="4" t="s">
        <v>29</v>
      </c>
      <c r="F9" s="5" t="s">
        <v>24</v>
      </c>
      <c r="G9" s="7"/>
      <c r="H9" s="4">
        <v>1</v>
      </c>
      <c r="I9" s="101"/>
      <c r="J9" s="31">
        <f t="shared" si="1"/>
        <v>0</v>
      </c>
      <c r="K9" s="31">
        <f t="shared" si="0"/>
        <v>0</v>
      </c>
    </row>
    <row r="10" spans="1:11" ht="27" x14ac:dyDescent="0.2">
      <c r="A10" s="145"/>
      <c r="B10" s="108"/>
      <c r="C10" s="3" t="s">
        <v>310</v>
      </c>
      <c r="D10" s="3" t="s">
        <v>33</v>
      </c>
      <c r="E10" s="4" t="s">
        <v>29</v>
      </c>
      <c r="F10" s="5" t="s">
        <v>24</v>
      </c>
      <c r="G10" s="7"/>
      <c r="H10" s="4">
        <v>1</v>
      </c>
      <c r="I10" s="101"/>
      <c r="J10" s="31">
        <f t="shared" si="1"/>
        <v>0</v>
      </c>
      <c r="K10" s="31">
        <f t="shared" si="0"/>
        <v>0</v>
      </c>
    </row>
    <row r="11" spans="1:11" x14ac:dyDescent="0.2">
      <c r="A11" s="145"/>
      <c r="B11" s="108"/>
      <c r="C11" s="3" t="s">
        <v>34</v>
      </c>
      <c r="D11" s="3" t="s">
        <v>35</v>
      </c>
      <c r="E11" s="4" t="s">
        <v>29</v>
      </c>
      <c r="F11" s="5" t="s">
        <v>24</v>
      </c>
      <c r="G11" s="7" t="s">
        <v>36</v>
      </c>
      <c r="H11" s="4">
        <v>1</v>
      </c>
      <c r="I11" s="101"/>
      <c r="J11" s="31">
        <f t="shared" si="1"/>
        <v>0</v>
      </c>
      <c r="K11" s="31">
        <f t="shared" si="0"/>
        <v>0</v>
      </c>
    </row>
    <row r="12" spans="1:11" ht="27" x14ac:dyDescent="0.2">
      <c r="A12" s="145"/>
      <c r="B12" s="108"/>
      <c r="C12" s="3" t="s">
        <v>37</v>
      </c>
      <c r="D12" s="3" t="s">
        <v>33</v>
      </c>
      <c r="E12" s="4" t="s">
        <v>29</v>
      </c>
      <c r="F12" s="5" t="s">
        <v>24</v>
      </c>
      <c r="G12" s="7"/>
      <c r="H12" s="4">
        <v>1</v>
      </c>
      <c r="I12" s="101"/>
      <c r="J12" s="31">
        <f t="shared" si="1"/>
        <v>0</v>
      </c>
      <c r="K12" s="31">
        <f t="shared" si="0"/>
        <v>0</v>
      </c>
    </row>
    <row r="13" spans="1:11" ht="54" x14ac:dyDescent="0.2">
      <c r="A13" s="145"/>
      <c r="B13" s="108"/>
      <c r="C13" s="3" t="s">
        <v>40</v>
      </c>
      <c r="D13" s="3" t="s">
        <v>402</v>
      </c>
      <c r="E13" s="4" t="s">
        <v>314</v>
      </c>
      <c r="F13" s="5" t="s">
        <v>24</v>
      </c>
      <c r="G13" s="7" t="s">
        <v>36</v>
      </c>
      <c r="H13" s="4">
        <v>1</v>
      </c>
      <c r="I13" s="101"/>
      <c r="J13" s="31">
        <f t="shared" si="1"/>
        <v>0</v>
      </c>
      <c r="K13" s="31">
        <f t="shared" si="0"/>
        <v>0</v>
      </c>
    </row>
    <row r="14" spans="1:11" ht="27" x14ac:dyDescent="0.2">
      <c r="A14" s="145"/>
      <c r="B14" s="108" t="s">
        <v>52</v>
      </c>
      <c r="C14" s="3" t="s">
        <v>101</v>
      </c>
      <c r="D14" s="3" t="s">
        <v>32</v>
      </c>
      <c r="E14" s="4" t="s">
        <v>29</v>
      </c>
      <c r="F14" s="5" t="s">
        <v>47</v>
      </c>
      <c r="G14" s="6"/>
      <c r="H14" s="5">
        <v>6</v>
      </c>
      <c r="I14" s="101"/>
      <c r="J14" s="31">
        <f t="shared" si="1"/>
        <v>0</v>
      </c>
      <c r="K14" s="31">
        <f t="shared" si="0"/>
        <v>0</v>
      </c>
    </row>
    <row r="15" spans="1:11" ht="27" x14ac:dyDescent="0.2">
      <c r="A15" s="145"/>
      <c r="B15" s="108"/>
      <c r="C15" s="3" t="s">
        <v>102</v>
      </c>
      <c r="D15" s="3" t="s">
        <v>32</v>
      </c>
      <c r="E15" s="4" t="s">
        <v>29</v>
      </c>
      <c r="F15" s="5" t="s">
        <v>47</v>
      </c>
      <c r="G15" s="6"/>
      <c r="H15" s="4">
        <v>2</v>
      </c>
      <c r="I15" s="101"/>
      <c r="J15" s="31">
        <f t="shared" si="1"/>
        <v>0</v>
      </c>
      <c r="K15" s="31">
        <f t="shared" si="0"/>
        <v>0</v>
      </c>
    </row>
    <row r="16" spans="1:11" x14ac:dyDescent="0.2">
      <c r="A16" s="145"/>
      <c r="B16" s="108"/>
      <c r="C16" s="3" t="s">
        <v>55</v>
      </c>
      <c r="D16" s="3" t="s">
        <v>103</v>
      </c>
      <c r="E16" s="4" t="s">
        <v>413</v>
      </c>
      <c r="F16" s="5" t="s">
        <v>57</v>
      </c>
      <c r="G16" s="7"/>
      <c r="H16" s="4">
        <v>150</v>
      </c>
      <c r="I16" s="101"/>
      <c r="J16" s="31">
        <f t="shared" si="1"/>
        <v>0</v>
      </c>
      <c r="K16" s="31">
        <f t="shared" si="0"/>
        <v>0</v>
      </c>
    </row>
    <row r="17" spans="1:11" ht="14.45" customHeight="1" x14ac:dyDescent="0.2">
      <c r="A17" s="145"/>
      <c r="B17" s="108"/>
      <c r="C17" s="3" t="s">
        <v>58</v>
      </c>
      <c r="D17" s="3" t="s">
        <v>59</v>
      </c>
      <c r="E17" s="4" t="s">
        <v>60</v>
      </c>
      <c r="F17" s="5" t="s">
        <v>61</v>
      </c>
      <c r="G17" s="7" t="s">
        <v>36</v>
      </c>
      <c r="H17" s="4">
        <v>4</v>
      </c>
      <c r="I17" s="101"/>
      <c r="J17" s="31">
        <f t="shared" si="1"/>
        <v>0</v>
      </c>
      <c r="K17" s="31">
        <f t="shared" si="0"/>
        <v>0</v>
      </c>
    </row>
    <row r="18" spans="1:11" x14ac:dyDescent="0.2">
      <c r="A18" s="145"/>
      <c r="B18" s="108"/>
      <c r="C18" s="3" t="s">
        <v>62</v>
      </c>
      <c r="D18" s="3" t="s">
        <v>63</v>
      </c>
      <c r="E18" s="4" t="s">
        <v>29</v>
      </c>
      <c r="F18" s="5" t="s">
        <v>64</v>
      </c>
      <c r="G18" s="7" t="s">
        <v>36</v>
      </c>
      <c r="H18" s="4">
        <v>2</v>
      </c>
      <c r="I18" s="101"/>
      <c r="J18" s="31">
        <f t="shared" si="1"/>
        <v>0</v>
      </c>
      <c r="K18" s="31">
        <f t="shared" si="0"/>
        <v>0</v>
      </c>
    </row>
    <row r="19" spans="1:11" x14ac:dyDescent="0.2">
      <c r="A19" s="145"/>
      <c r="B19" s="108"/>
      <c r="C19" s="3" t="s">
        <v>65</v>
      </c>
      <c r="D19" s="3" t="s">
        <v>66</v>
      </c>
      <c r="E19" s="4" t="s">
        <v>29</v>
      </c>
      <c r="F19" s="5" t="s">
        <v>13</v>
      </c>
      <c r="G19" s="7" t="s">
        <v>36</v>
      </c>
      <c r="H19" s="4">
        <v>3</v>
      </c>
      <c r="I19" s="101"/>
      <c r="J19" s="31">
        <f t="shared" si="1"/>
        <v>0</v>
      </c>
      <c r="K19" s="31">
        <f t="shared" si="0"/>
        <v>0</v>
      </c>
    </row>
    <row r="20" spans="1:11" ht="27" x14ac:dyDescent="0.2">
      <c r="A20" s="145"/>
      <c r="B20" s="108"/>
      <c r="C20" s="3" t="s">
        <v>67</v>
      </c>
      <c r="D20" s="3" t="s">
        <v>319</v>
      </c>
      <c r="E20" s="4" t="s">
        <v>320</v>
      </c>
      <c r="F20" s="5" t="s">
        <v>13</v>
      </c>
      <c r="G20" s="7"/>
      <c r="H20" s="4">
        <v>8</v>
      </c>
      <c r="I20" s="101"/>
      <c r="J20" s="31">
        <f t="shared" si="1"/>
        <v>0</v>
      </c>
      <c r="K20" s="31">
        <f t="shared" si="0"/>
        <v>0</v>
      </c>
    </row>
    <row r="21" spans="1:11" x14ac:dyDescent="0.2">
      <c r="A21" s="145"/>
      <c r="B21" s="108" t="s">
        <v>68</v>
      </c>
      <c r="C21" s="3" t="s">
        <v>69</v>
      </c>
      <c r="D21" s="3" t="s">
        <v>293</v>
      </c>
      <c r="E21" s="4" t="s">
        <v>29</v>
      </c>
      <c r="F21" s="5" t="s">
        <v>71</v>
      </c>
      <c r="G21" s="7"/>
      <c r="H21" s="4">
        <v>1</v>
      </c>
      <c r="I21" s="101"/>
      <c r="J21" s="31">
        <f t="shared" si="1"/>
        <v>0</v>
      </c>
      <c r="K21" s="31">
        <f t="shared" si="0"/>
        <v>0</v>
      </c>
    </row>
    <row r="22" spans="1:11" ht="27" x14ac:dyDescent="0.2">
      <c r="A22" s="145"/>
      <c r="B22" s="108"/>
      <c r="C22" s="3" t="s">
        <v>72</v>
      </c>
      <c r="D22" s="3" t="s">
        <v>296</v>
      </c>
      <c r="E22" s="4" t="s">
        <v>29</v>
      </c>
      <c r="F22" s="5" t="s">
        <v>71</v>
      </c>
      <c r="G22" s="7"/>
      <c r="H22" s="4">
        <v>8</v>
      </c>
      <c r="I22" s="101"/>
      <c r="J22" s="31">
        <f t="shared" si="1"/>
        <v>0</v>
      </c>
      <c r="K22" s="31">
        <f t="shared" si="0"/>
        <v>0</v>
      </c>
    </row>
    <row r="23" spans="1:11" x14ac:dyDescent="0.2">
      <c r="A23" s="145"/>
      <c r="B23" s="108"/>
      <c r="C23" s="3" t="s">
        <v>76</v>
      </c>
      <c r="D23" s="3" t="s">
        <v>297</v>
      </c>
      <c r="E23" s="4" t="s">
        <v>29</v>
      </c>
      <c r="F23" s="5" t="s">
        <v>71</v>
      </c>
      <c r="G23" s="7"/>
      <c r="H23" s="4">
        <v>1</v>
      </c>
      <c r="I23" s="101"/>
      <c r="J23" s="31">
        <f t="shared" si="1"/>
        <v>0</v>
      </c>
      <c r="K23" s="31">
        <f t="shared" si="0"/>
        <v>0</v>
      </c>
    </row>
    <row r="24" spans="1:11" x14ac:dyDescent="0.2">
      <c r="A24" s="145"/>
      <c r="B24" s="108"/>
      <c r="C24" s="3" t="s">
        <v>78</v>
      </c>
      <c r="D24" s="3" t="s">
        <v>79</v>
      </c>
      <c r="E24" s="4" t="s">
        <v>29</v>
      </c>
      <c r="F24" s="5" t="s">
        <v>71</v>
      </c>
      <c r="G24" s="7"/>
      <c r="H24" s="4">
        <v>1</v>
      </c>
      <c r="I24" s="101"/>
      <c r="J24" s="31">
        <f t="shared" si="1"/>
        <v>0</v>
      </c>
      <c r="K24" s="31">
        <f t="shared" si="0"/>
        <v>0</v>
      </c>
    </row>
    <row r="25" spans="1:11" x14ac:dyDescent="0.2">
      <c r="A25" s="145"/>
      <c r="B25" s="108"/>
      <c r="C25" s="3" t="s">
        <v>80</v>
      </c>
      <c r="D25" s="3" t="s">
        <v>81</v>
      </c>
      <c r="E25" s="4" t="s">
        <v>29</v>
      </c>
      <c r="F25" s="5" t="s">
        <v>71</v>
      </c>
      <c r="G25" s="7"/>
      <c r="H25" s="4">
        <v>2</v>
      </c>
      <c r="I25" s="101"/>
      <c r="J25" s="31">
        <f t="shared" si="1"/>
        <v>0</v>
      </c>
      <c r="K25" s="31">
        <f t="shared" si="0"/>
        <v>0</v>
      </c>
    </row>
    <row r="26" spans="1:11" x14ac:dyDescent="0.2">
      <c r="A26" s="145"/>
      <c r="B26" s="108" t="s">
        <v>84</v>
      </c>
      <c r="C26" s="3" t="s">
        <v>85</v>
      </c>
      <c r="D26" s="3" t="s">
        <v>298</v>
      </c>
      <c r="E26" s="4" t="s">
        <v>29</v>
      </c>
      <c r="F26" s="5" t="s">
        <v>87</v>
      </c>
      <c r="G26" s="6"/>
      <c r="H26" s="5">
        <v>80</v>
      </c>
      <c r="I26" s="101"/>
      <c r="J26" s="31">
        <f t="shared" si="1"/>
        <v>0</v>
      </c>
      <c r="K26" s="31">
        <f t="shared" si="0"/>
        <v>0</v>
      </c>
    </row>
    <row r="27" spans="1:11" x14ac:dyDescent="0.2">
      <c r="A27" s="146"/>
      <c r="B27" s="108"/>
      <c r="C27" s="3" t="s">
        <v>90</v>
      </c>
      <c r="D27" s="3" t="s">
        <v>324</v>
      </c>
      <c r="E27" s="4" t="s">
        <v>29</v>
      </c>
      <c r="F27" s="5" t="s">
        <v>57</v>
      </c>
      <c r="G27" s="6"/>
      <c r="H27" s="5">
        <v>150</v>
      </c>
      <c r="I27" s="101"/>
      <c r="J27" s="31">
        <f t="shared" si="1"/>
        <v>0</v>
      </c>
      <c r="K27" s="31">
        <f t="shared" si="0"/>
        <v>0</v>
      </c>
    </row>
    <row r="28" spans="1:11" ht="22.5" x14ac:dyDescent="0.2">
      <c r="A28" s="110" t="s">
        <v>476</v>
      </c>
      <c r="B28" s="110"/>
      <c r="C28" s="110"/>
      <c r="D28" s="110"/>
      <c r="E28" s="110"/>
      <c r="F28" s="110"/>
      <c r="G28" s="110"/>
      <c r="H28" s="110"/>
      <c r="I28" s="110"/>
      <c r="J28" s="32">
        <f>SUM(J5:J27)</f>
        <v>0</v>
      </c>
      <c r="K28" s="68">
        <f t="shared" si="0"/>
        <v>0</v>
      </c>
    </row>
    <row r="29" spans="1:11" x14ac:dyDescent="0.2">
      <c r="A29" s="119" t="s">
        <v>472</v>
      </c>
      <c r="B29" s="108" t="s">
        <v>9</v>
      </c>
      <c r="C29" s="3" t="s">
        <v>10</v>
      </c>
      <c r="D29" s="3" t="s">
        <v>11</v>
      </c>
      <c r="E29" s="4" t="s">
        <v>12</v>
      </c>
      <c r="F29" s="5" t="s">
        <v>13</v>
      </c>
      <c r="G29" s="6"/>
      <c r="H29" s="5">
        <v>6</v>
      </c>
      <c r="I29" s="101"/>
      <c r="J29" s="31">
        <f t="shared" si="1"/>
        <v>0</v>
      </c>
      <c r="K29" s="31">
        <f t="shared" si="0"/>
        <v>0</v>
      </c>
    </row>
    <row r="30" spans="1:11" ht="27" x14ac:dyDescent="0.2">
      <c r="A30" s="133"/>
      <c r="B30" s="108"/>
      <c r="C30" s="3" t="s">
        <v>14</v>
      </c>
      <c r="D30" s="3" t="s">
        <v>15</v>
      </c>
      <c r="E30" s="4" t="s">
        <v>16</v>
      </c>
      <c r="F30" s="5" t="s">
        <v>13</v>
      </c>
      <c r="G30" s="6"/>
      <c r="H30" s="5">
        <v>10</v>
      </c>
      <c r="I30" s="101"/>
      <c r="J30" s="31">
        <f t="shared" si="1"/>
        <v>0</v>
      </c>
      <c r="K30" s="31">
        <f t="shared" si="0"/>
        <v>0</v>
      </c>
    </row>
    <row r="31" spans="1:11" ht="27" x14ac:dyDescent="0.2">
      <c r="A31" s="133"/>
      <c r="B31" s="108"/>
      <c r="C31" s="3" t="s">
        <v>21</v>
      </c>
      <c r="D31" s="3" t="s">
        <v>22</v>
      </c>
      <c r="E31" s="4" t="s">
        <v>23</v>
      </c>
      <c r="F31" s="5" t="s">
        <v>24</v>
      </c>
      <c r="G31" s="6"/>
      <c r="H31" s="5">
        <v>1</v>
      </c>
      <c r="I31" s="101"/>
      <c r="J31" s="31">
        <f t="shared" si="1"/>
        <v>0</v>
      </c>
      <c r="K31" s="31">
        <f t="shared" si="0"/>
        <v>0</v>
      </c>
    </row>
    <row r="32" spans="1:11" x14ac:dyDescent="0.2">
      <c r="A32" s="133"/>
      <c r="B32" s="108"/>
      <c r="C32" s="3" t="s">
        <v>27</v>
      </c>
      <c r="D32" s="3" t="s">
        <v>28</v>
      </c>
      <c r="E32" s="4" t="s">
        <v>29</v>
      </c>
      <c r="F32" s="5" t="s">
        <v>24</v>
      </c>
      <c r="G32" s="6"/>
      <c r="H32" s="5">
        <v>1</v>
      </c>
      <c r="I32" s="101"/>
      <c r="J32" s="31">
        <f t="shared" si="1"/>
        <v>0</v>
      </c>
      <c r="K32" s="31">
        <f t="shared" si="0"/>
        <v>0</v>
      </c>
    </row>
    <row r="33" spans="1:11" ht="27" x14ac:dyDescent="0.2">
      <c r="A33" s="133"/>
      <c r="B33" s="108" t="s">
        <v>30</v>
      </c>
      <c r="C33" s="3" t="s">
        <v>31</v>
      </c>
      <c r="D33" s="3" t="s">
        <v>32</v>
      </c>
      <c r="E33" s="4" t="s">
        <v>29</v>
      </c>
      <c r="F33" s="5" t="s">
        <v>24</v>
      </c>
      <c r="G33" s="7"/>
      <c r="H33" s="4">
        <v>1</v>
      </c>
      <c r="I33" s="101"/>
      <c r="J33" s="31">
        <f t="shared" si="1"/>
        <v>0</v>
      </c>
      <c r="K33" s="31">
        <f t="shared" si="0"/>
        <v>0</v>
      </c>
    </row>
    <row r="34" spans="1:11" x14ac:dyDescent="0.2">
      <c r="A34" s="133"/>
      <c r="B34" s="108"/>
      <c r="C34" s="3" t="s">
        <v>34</v>
      </c>
      <c r="D34" s="3" t="s">
        <v>35</v>
      </c>
      <c r="E34" s="4" t="s">
        <v>29</v>
      </c>
      <c r="F34" s="5" t="s">
        <v>24</v>
      </c>
      <c r="G34" s="7" t="s">
        <v>36</v>
      </c>
      <c r="H34" s="4">
        <v>1</v>
      </c>
      <c r="I34" s="101"/>
      <c r="J34" s="31">
        <f t="shared" si="1"/>
        <v>0</v>
      </c>
      <c r="K34" s="31">
        <f t="shared" si="0"/>
        <v>0</v>
      </c>
    </row>
    <row r="35" spans="1:11" ht="54" x14ac:dyDescent="0.2">
      <c r="A35" s="133"/>
      <c r="B35" s="108"/>
      <c r="C35" s="3" t="s">
        <v>40</v>
      </c>
      <c r="D35" s="3" t="s">
        <v>402</v>
      </c>
      <c r="E35" s="4" t="s">
        <v>314</v>
      </c>
      <c r="F35" s="5" t="s">
        <v>24</v>
      </c>
      <c r="G35" s="7" t="s">
        <v>36</v>
      </c>
      <c r="H35" s="4">
        <v>1</v>
      </c>
      <c r="I35" s="101"/>
      <c r="J35" s="31">
        <f t="shared" si="1"/>
        <v>0</v>
      </c>
      <c r="K35" s="31">
        <f t="shared" si="0"/>
        <v>0</v>
      </c>
    </row>
    <row r="36" spans="1:11" ht="27" x14ac:dyDescent="0.2">
      <c r="A36" s="133"/>
      <c r="B36" s="108" t="s">
        <v>52</v>
      </c>
      <c r="C36" s="3" t="s">
        <v>101</v>
      </c>
      <c r="D36" s="3" t="s">
        <v>32</v>
      </c>
      <c r="E36" s="4" t="s">
        <v>29</v>
      </c>
      <c r="F36" s="5" t="s">
        <v>47</v>
      </c>
      <c r="G36" s="6"/>
      <c r="H36" s="5">
        <v>4</v>
      </c>
      <c r="I36" s="101"/>
      <c r="J36" s="31">
        <f t="shared" si="1"/>
        <v>0</v>
      </c>
      <c r="K36" s="31">
        <f t="shared" si="0"/>
        <v>0</v>
      </c>
    </row>
    <row r="37" spans="1:11" ht="27" x14ac:dyDescent="0.2">
      <c r="A37" s="133"/>
      <c r="B37" s="108"/>
      <c r="C37" s="3" t="s">
        <v>102</v>
      </c>
      <c r="D37" s="3" t="s">
        <v>32</v>
      </c>
      <c r="E37" s="4"/>
      <c r="F37" s="5"/>
      <c r="G37" s="6"/>
      <c r="H37" s="5">
        <v>2</v>
      </c>
      <c r="I37" s="101"/>
      <c r="J37" s="31">
        <f t="shared" si="1"/>
        <v>0</v>
      </c>
      <c r="K37" s="31">
        <f t="shared" si="0"/>
        <v>0</v>
      </c>
    </row>
    <row r="38" spans="1:11" x14ac:dyDescent="0.2">
      <c r="A38" s="133"/>
      <c r="B38" s="108"/>
      <c r="C38" s="3" t="s">
        <v>55</v>
      </c>
      <c r="D38" s="3" t="s">
        <v>103</v>
      </c>
      <c r="E38" s="4" t="s">
        <v>29</v>
      </c>
      <c r="F38" s="5" t="s">
        <v>57</v>
      </c>
      <c r="G38" s="7"/>
      <c r="H38" s="4">
        <v>100</v>
      </c>
      <c r="I38" s="101"/>
      <c r="J38" s="31">
        <f t="shared" si="1"/>
        <v>0</v>
      </c>
      <c r="K38" s="31">
        <f t="shared" si="0"/>
        <v>0</v>
      </c>
    </row>
    <row r="39" spans="1:11" x14ac:dyDescent="0.2">
      <c r="A39" s="133"/>
      <c r="B39" s="108"/>
      <c r="C39" s="3" t="s">
        <v>58</v>
      </c>
      <c r="D39" s="3" t="s">
        <v>59</v>
      </c>
      <c r="E39" s="4" t="s">
        <v>60</v>
      </c>
      <c r="F39" s="5" t="s">
        <v>61</v>
      </c>
      <c r="G39" s="7" t="s">
        <v>36</v>
      </c>
      <c r="H39" s="4">
        <v>8</v>
      </c>
      <c r="I39" s="101"/>
      <c r="J39" s="31">
        <f t="shared" si="1"/>
        <v>0</v>
      </c>
      <c r="K39" s="31">
        <f t="shared" si="0"/>
        <v>0</v>
      </c>
    </row>
    <row r="40" spans="1:11" x14ac:dyDescent="0.2">
      <c r="A40" s="133"/>
      <c r="B40" s="108"/>
      <c r="C40" s="3" t="s">
        <v>408</v>
      </c>
      <c r="D40" s="3" t="s">
        <v>409</v>
      </c>
      <c r="E40" s="4" t="s">
        <v>29</v>
      </c>
      <c r="F40" s="5" t="s">
        <v>47</v>
      </c>
      <c r="G40" s="7"/>
      <c r="H40" s="4">
        <v>100</v>
      </c>
      <c r="I40" s="101"/>
      <c r="J40" s="31">
        <f t="shared" si="1"/>
        <v>0</v>
      </c>
      <c r="K40" s="31">
        <f t="shared" si="0"/>
        <v>0</v>
      </c>
    </row>
    <row r="41" spans="1:11" x14ac:dyDescent="0.2">
      <c r="A41" s="133"/>
      <c r="B41" s="108"/>
      <c r="C41" s="3" t="s">
        <v>65</v>
      </c>
      <c r="D41" s="3" t="s">
        <v>66</v>
      </c>
      <c r="E41" s="4" t="s">
        <v>29</v>
      </c>
      <c r="F41" s="5" t="s">
        <v>13</v>
      </c>
      <c r="G41" s="7"/>
      <c r="H41" s="4">
        <v>4</v>
      </c>
      <c r="I41" s="101"/>
      <c r="J41" s="31">
        <f t="shared" si="1"/>
        <v>0</v>
      </c>
      <c r="K41" s="31">
        <f t="shared" si="0"/>
        <v>0</v>
      </c>
    </row>
    <row r="42" spans="1:11" x14ac:dyDescent="0.2">
      <c r="A42" s="133"/>
      <c r="B42" s="108"/>
      <c r="C42" s="3" t="s">
        <v>67</v>
      </c>
      <c r="D42" s="3" t="s">
        <v>11</v>
      </c>
      <c r="E42" s="4" t="s">
        <v>12</v>
      </c>
      <c r="F42" s="5" t="s">
        <v>13</v>
      </c>
      <c r="G42" s="7"/>
      <c r="H42" s="4"/>
      <c r="I42" s="101"/>
      <c r="J42" s="31">
        <f t="shared" si="1"/>
        <v>0</v>
      </c>
      <c r="K42" s="31">
        <f t="shared" si="0"/>
        <v>0</v>
      </c>
    </row>
    <row r="43" spans="1:11" x14ac:dyDescent="0.2">
      <c r="A43" s="133"/>
      <c r="B43" s="108" t="s">
        <v>68</v>
      </c>
      <c r="C43" s="3" t="s">
        <v>69</v>
      </c>
      <c r="D43" s="3" t="s">
        <v>293</v>
      </c>
      <c r="E43" s="4" t="s">
        <v>29</v>
      </c>
      <c r="F43" s="5" t="s">
        <v>71</v>
      </c>
      <c r="G43" s="7"/>
      <c r="H43" s="4">
        <v>1</v>
      </c>
      <c r="I43" s="101"/>
      <c r="J43" s="31">
        <f t="shared" si="1"/>
        <v>0</v>
      </c>
      <c r="K43" s="31">
        <f t="shared" si="0"/>
        <v>0</v>
      </c>
    </row>
    <row r="44" spans="1:11" ht="27" x14ac:dyDescent="0.2">
      <c r="A44" s="133"/>
      <c r="B44" s="108"/>
      <c r="C44" s="3" t="s">
        <v>72</v>
      </c>
      <c r="D44" s="3" t="s">
        <v>414</v>
      </c>
      <c r="E44" s="4" t="s">
        <v>29</v>
      </c>
      <c r="F44" s="5" t="s">
        <v>71</v>
      </c>
      <c r="G44" s="7"/>
      <c r="H44" s="4">
        <v>2</v>
      </c>
      <c r="I44" s="101"/>
      <c r="J44" s="31">
        <f t="shared" si="1"/>
        <v>0</v>
      </c>
      <c r="K44" s="31">
        <f t="shared" si="0"/>
        <v>0</v>
      </c>
    </row>
    <row r="45" spans="1:11" x14ac:dyDescent="0.2">
      <c r="A45" s="133"/>
      <c r="B45" s="108"/>
      <c r="C45" s="3" t="s">
        <v>76</v>
      </c>
      <c r="D45" s="3" t="s">
        <v>297</v>
      </c>
      <c r="E45" s="4" t="s">
        <v>29</v>
      </c>
      <c r="F45" s="5" t="s">
        <v>71</v>
      </c>
      <c r="G45" s="7"/>
      <c r="H45" s="4">
        <v>1</v>
      </c>
      <c r="I45" s="101"/>
      <c r="J45" s="31">
        <f t="shared" si="1"/>
        <v>0</v>
      </c>
      <c r="K45" s="31">
        <f t="shared" si="0"/>
        <v>0</v>
      </c>
    </row>
    <row r="46" spans="1:11" x14ac:dyDescent="0.2">
      <c r="A46" s="133"/>
      <c r="B46" s="108"/>
      <c r="C46" s="3" t="s">
        <v>78</v>
      </c>
      <c r="D46" s="3" t="s">
        <v>79</v>
      </c>
      <c r="E46" s="4" t="s">
        <v>29</v>
      </c>
      <c r="F46" s="5" t="s">
        <v>71</v>
      </c>
      <c r="G46" s="7"/>
      <c r="H46" s="4">
        <v>1</v>
      </c>
      <c r="I46" s="101"/>
      <c r="J46" s="31">
        <f t="shared" si="1"/>
        <v>0</v>
      </c>
      <c r="K46" s="31">
        <f t="shared" si="0"/>
        <v>0</v>
      </c>
    </row>
    <row r="47" spans="1:11" x14ac:dyDescent="0.2">
      <c r="A47" s="133"/>
      <c r="B47" s="108"/>
      <c r="C47" s="3" t="s">
        <v>80</v>
      </c>
      <c r="D47" s="3" t="s">
        <v>81</v>
      </c>
      <c r="E47" s="4" t="s">
        <v>29</v>
      </c>
      <c r="F47" s="5" t="s">
        <v>71</v>
      </c>
      <c r="G47" s="7"/>
      <c r="H47" s="4">
        <v>1</v>
      </c>
      <c r="I47" s="101"/>
      <c r="J47" s="31">
        <f t="shared" si="1"/>
        <v>0</v>
      </c>
      <c r="K47" s="31">
        <f t="shared" si="0"/>
        <v>0</v>
      </c>
    </row>
    <row r="48" spans="1:11" x14ac:dyDescent="0.2">
      <c r="A48" s="133"/>
      <c r="B48" s="108"/>
      <c r="C48" s="3" t="s">
        <v>82</v>
      </c>
      <c r="D48" s="3" t="s">
        <v>83</v>
      </c>
      <c r="E48" s="4" t="s">
        <v>29</v>
      </c>
      <c r="F48" s="5" t="s">
        <v>71</v>
      </c>
      <c r="G48" s="7"/>
      <c r="H48" s="4">
        <v>2</v>
      </c>
      <c r="I48" s="101"/>
      <c r="J48" s="31">
        <f t="shared" si="1"/>
        <v>0</v>
      </c>
      <c r="K48" s="31">
        <f t="shared" si="0"/>
        <v>0</v>
      </c>
    </row>
    <row r="49" spans="1:11" x14ac:dyDescent="0.2">
      <c r="A49" s="133"/>
      <c r="B49" s="2" t="s">
        <v>84</v>
      </c>
      <c r="C49" s="3" t="s">
        <v>340</v>
      </c>
      <c r="D49" s="3" t="s">
        <v>324</v>
      </c>
      <c r="E49" s="4" t="s">
        <v>29</v>
      </c>
      <c r="F49" s="5" t="s">
        <v>57</v>
      </c>
      <c r="G49" s="6"/>
      <c r="H49" s="4">
        <v>100</v>
      </c>
      <c r="I49" s="101"/>
      <c r="J49" s="31">
        <f t="shared" si="1"/>
        <v>0</v>
      </c>
      <c r="K49" s="31">
        <f t="shared" si="0"/>
        <v>0</v>
      </c>
    </row>
    <row r="50" spans="1:11" ht="22.5" x14ac:dyDescent="0.2">
      <c r="A50" s="110" t="s">
        <v>473</v>
      </c>
      <c r="B50" s="110"/>
      <c r="C50" s="110"/>
      <c r="D50" s="110"/>
      <c r="E50" s="110"/>
      <c r="F50" s="110"/>
      <c r="G50" s="110"/>
      <c r="H50" s="110"/>
      <c r="I50" s="110"/>
      <c r="J50" s="32">
        <f>SUM(J29:J49)</f>
        <v>0</v>
      </c>
      <c r="K50" s="68">
        <f t="shared" si="0"/>
        <v>0</v>
      </c>
    </row>
    <row r="51" spans="1:11" x14ac:dyDescent="0.2">
      <c r="A51" s="154" t="s">
        <v>440</v>
      </c>
      <c r="B51" s="108" t="s">
        <v>107</v>
      </c>
      <c r="C51" s="3" t="s">
        <v>108</v>
      </c>
      <c r="D51" s="168" t="s">
        <v>538</v>
      </c>
      <c r="E51" s="171" t="s">
        <v>415</v>
      </c>
      <c r="F51" s="171" t="s">
        <v>110</v>
      </c>
      <c r="G51" s="172">
        <v>6</v>
      </c>
      <c r="H51" s="4">
        <v>1</v>
      </c>
      <c r="I51" s="101"/>
      <c r="J51" s="31">
        <f t="shared" si="1"/>
        <v>0</v>
      </c>
      <c r="K51" s="31">
        <f t="shared" si="0"/>
        <v>0</v>
      </c>
    </row>
    <row r="52" spans="1:11" ht="14.25" customHeight="1" x14ac:dyDescent="0.2">
      <c r="A52" s="155"/>
      <c r="B52" s="108"/>
      <c r="C52" s="3" t="s">
        <v>107</v>
      </c>
      <c r="D52" s="169"/>
      <c r="E52" s="171"/>
      <c r="F52" s="171"/>
      <c r="G52" s="172"/>
      <c r="H52" s="4">
        <v>1</v>
      </c>
      <c r="I52" s="101"/>
      <c r="J52" s="31">
        <f t="shared" si="1"/>
        <v>0</v>
      </c>
      <c r="K52" s="31">
        <f t="shared" si="0"/>
        <v>0</v>
      </c>
    </row>
    <row r="53" spans="1:11" ht="14.25" customHeight="1" x14ac:dyDescent="0.2">
      <c r="A53" s="155"/>
      <c r="B53" s="108"/>
      <c r="C53" s="3" t="s">
        <v>53</v>
      </c>
      <c r="D53" s="169"/>
      <c r="E53" s="171"/>
      <c r="F53" s="171"/>
      <c r="G53" s="172"/>
      <c r="H53" s="4">
        <v>1</v>
      </c>
      <c r="I53" s="101"/>
      <c r="J53" s="31">
        <f t="shared" si="1"/>
        <v>0</v>
      </c>
      <c r="K53" s="31">
        <f t="shared" si="0"/>
        <v>0</v>
      </c>
    </row>
    <row r="54" spans="1:11" ht="14.25" customHeight="1" x14ac:dyDescent="0.2">
      <c r="A54" s="155"/>
      <c r="B54" s="108"/>
      <c r="C54" s="3" t="s">
        <v>55</v>
      </c>
      <c r="D54" s="169"/>
      <c r="E54" s="171"/>
      <c r="F54" s="171"/>
      <c r="G54" s="172"/>
      <c r="H54" s="4">
        <v>50</v>
      </c>
      <c r="I54" s="101"/>
      <c r="J54" s="31">
        <f t="shared" si="1"/>
        <v>0</v>
      </c>
      <c r="K54" s="31">
        <f t="shared" si="0"/>
        <v>0</v>
      </c>
    </row>
    <row r="55" spans="1:11" x14ac:dyDescent="0.2">
      <c r="A55" s="155"/>
      <c r="B55" s="108" t="s">
        <v>68</v>
      </c>
      <c r="C55" s="3" t="s">
        <v>80</v>
      </c>
      <c r="D55" s="169"/>
      <c r="E55" s="171"/>
      <c r="F55" s="171"/>
      <c r="G55" s="172"/>
      <c r="H55" s="4">
        <v>1</v>
      </c>
      <c r="I55" s="101"/>
      <c r="J55" s="31">
        <f t="shared" si="1"/>
        <v>0</v>
      </c>
      <c r="K55" s="31">
        <f t="shared" si="0"/>
        <v>0</v>
      </c>
    </row>
    <row r="56" spans="1:11" ht="14.25" customHeight="1" x14ac:dyDescent="0.2">
      <c r="A56" s="155"/>
      <c r="B56" s="108"/>
      <c r="C56" s="3" t="s">
        <v>82</v>
      </c>
      <c r="D56" s="170"/>
      <c r="E56" s="171"/>
      <c r="F56" s="171"/>
      <c r="G56" s="172"/>
      <c r="H56" s="4">
        <v>2</v>
      </c>
      <c r="I56" s="101"/>
      <c r="J56" s="31">
        <f t="shared" si="1"/>
        <v>0</v>
      </c>
      <c r="K56" s="31">
        <f t="shared" si="0"/>
        <v>0</v>
      </c>
    </row>
    <row r="57" spans="1:11" ht="20.25" customHeight="1" x14ac:dyDescent="0.2">
      <c r="A57" s="155"/>
      <c r="B57" s="112" t="s">
        <v>114</v>
      </c>
      <c r="C57" s="112"/>
      <c r="D57" s="112"/>
      <c r="E57" s="112"/>
      <c r="F57" s="112"/>
      <c r="G57" s="112"/>
      <c r="H57" s="112"/>
      <c r="I57" s="112"/>
      <c r="J57" s="31">
        <f>SUM(J51:J56)</f>
        <v>0</v>
      </c>
      <c r="K57" s="31">
        <f t="shared" si="0"/>
        <v>0</v>
      </c>
    </row>
    <row r="58" spans="1:11" ht="20.25" customHeight="1" x14ac:dyDescent="0.2">
      <c r="A58" s="156"/>
      <c r="B58" s="112" t="s">
        <v>447</v>
      </c>
      <c r="C58" s="112"/>
      <c r="D58" s="112"/>
      <c r="E58" s="112"/>
      <c r="F58" s="112"/>
      <c r="G58" s="112"/>
      <c r="H58" s="112"/>
      <c r="I58" s="112"/>
      <c r="J58" s="31">
        <v>6</v>
      </c>
      <c r="K58" s="31" t="s">
        <v>444</v>
      </c>
    </row>
    <row r="59" spans="1:11" ht="22.5" x14ac:dyDescent="0.2">
      <c r="A59" s="110" t="s">
        <v>441</v>
      </c>
      <c r="B59" s="110"/>
      <c r="C59" s="110"/>
      <c r="D59" s="110"/>
      <c r="E59" s="110"/>
      <c r="F59" s="110"/>
      <c r="G59" s="110"/>
      <c r="H59" s="110"/>
      <c r="I59" s="110"/>
      <c r="J59" s="32">
        <f>J58*J57</f>
        <v>0</v>
      </c>
      <c r="K59" s="68">
        <f t="shared" si="0"/>
        <v>0</v>
      </c>
    </row>
    <row r="60" spans="1:11" ht="40.5" x14ac:dyDescent="0.2">
      <c r="A60" s="157" t="s">
        <v>416</v>
      </c>
      <c r="B60" s="133"/>
      <c r="C60" s="3" t="s">
        <v>141</v>
      </c>
      <c r="D60" s="3" t="s">
        <v>142</v>
      </c>
      <c r="E60" s="4" t="s">
        <v>143</v>
      </c>
      <c r="F60" s="5" t="s">
        <v>13</v>
      </c>
      <c r="G60" s="6"/>
      <c r="H60" s="5">
        <v>2</v>
      </c>
      <c r="I60" s="101"/>
      <c r="J60" s="31">
        <f t="shared" si="1"/>
        <v>0</v>
      </c>
      <c r="K60" s="31">
        <f t="shared" si="0"/>
        <v>0</v>
      </c>
    </row>
    <row r="61" spans="1:11" ht="54" x14ac:dyDescent="0.2">
      <c r="A61" s="158"/>
      <c r="B61" s="133"/>
      <c r="C61" s="3" t="s">
        <v>147</v>
      </c>
      <c r="D61" s="3" t="s">
        <v>148</v>
      </c>
      <c r="E61" s="4" t="s">
        <v>149</v>
      </c>
      <c r="F61" s="5" t="s">
        <v>24</v>
      </c>
      <c r="G61" s="6"/>
      <c r="H61" s="5">
        <v>5</v>
      </c>
      <c r="I61" s="101"/>
      <c r="J61" s="31">
        <f t="shared" si="1"/>
        <v>0</v>
      </c>
      <c r="K61" s="31">
        <f t="shared" si="0"/>
        <v>0</v>
      </c>
    </row>
    <row r="62" spans="1:11" ht="40.5" x14ac:dyDescent="0.2">
      <c r="A62" s="158"/>
      <c r="B62" s="108" t="s">
        <v>157</v>
      </c>
      <c r="C62" s="3" t="s">
        <v>158</v>
      </c>
      <c r="D62" s="3" t="s">
        <v>159</v>
      </c>
      <c r="E62" s="4" t="s">
        <v>12</v>
      </c>
      <c r="F62" s="5" t="s">
        <v>13</v>
      </c>
      <c r="G62" s="6"/>
      <c r="H62" s="5">
        <v>10</v>
      </c>
      <c r="I62" s="101"/>
      <c r="J62" s="31">
        <f t="shared" si="1"/>
        <v>0</v>
      </c>
      <c r="K62" s="31">
        <f t="shared" si="0"/>
        <v>0</v>
      </c>
    </row>
    <row r="63" spans="1:11" ht="27" x14ac:dyDescent="0.2">
      <c r="A63" s="158"/>
      <c r="B63" s="108"/>
      <c r="C63" s="3" t="s">
        <v>168</v>
      </c>
      <c r="D63" s="3" t="s">
        <v>169</v>
      </c>
      <c r="E63" s="4" t="s">
        <v>170</v>
      </c>
      <c r="F63" s="5" t="s">
        <v>13</v>
      </c>
      <c r="G63" s="6"/>
      <c r="H63" s="5">
        <v>10</v>
      </c>
      <c r="I63" s="101"/>
      <c r="J63" s="31">
        <f t="shared" si="1"/>
        <v>0</v>
      </c>
      <c r="K63" s="31">
        <f t="shared" si="0"/>
        <v>0</v>
      </c>
    </row>
    <row r="64" spans="1:11" ht="40.5" x14ac:dyDescent="0.2">
      <c r="A64" s="158"/>
      <c r="B64" s="108"/>
      <c r="C64" s="3" t="s">
        <v>195</v>
      </c>
      <c r="D64" s="3" t="s">
        <v>196</v>
      </c>
      <c r="E64" s="4" t="s">
        <v>197</v>
      </c>
      <c r="F64" s="5" t="s">
        <v>13</v>
      </c>
      <c r="G64" s="6"/>
      <c r="H64" s="5">
        <v>1</v>
      </c>
      <c r="I64" s="101"/>
      <c r="J64" s="31">
        <f t="shared" si="1"/>
        <v>0</v>
      </c>
      <c r="K64" s="31">
        <f t="shared" si="0"/>
        <v>0</v>
      </c>
    </row>
    <row r="65" spans="1:11" ht="40.5" x14ac:dyDescent="0.2">
      <c r="A65" s="158"/>
      <c r="B65" s="108"/>
      <c r="C65" s="3" t="s">
        <v>209</v>
      </c>
      <c r="D65" s="3" t="s">
        <v>210</v>
      </c>
      <c r="E65" s="4" t="s">
        <v>211</v>
      </c>
      <c r="F65" s="5" t="s">
        <v>13</v>
      </c>
      <c r="G65" s="6"/>
      <c r="H65" s="5">
        <v>10</v>
      </c>
      <c r="I65" s="101"/>
      <c r="J65" s="31">
        <f t="shared" si="1"/>
        <v>0</v>
      </c>
      <c r="K65" s="31">
        <f t="shared" si="0"/>
        <v>0</v>
      </c>
    </row>
    <row r="66" spans="1:11" ht="21" customHeight="1" x14ac:dyDescent="0.2">
      <c r="A66" s="158"/>
      <c r="B66" s="108"/>
      <c r="C66" s="3" t="s">
        <v>212</v>
      </c>
      <c r="D66" s="3" t="s">
        <v>213</v>
      </c>
      <c r="E66" s="4" t="s">
        <v>214</v>
      </c>
      <c r="F66" s="5" t="s">
        <v>13</v>
      </c>
      <c r="G66" s="6"/>
      <c r="H66" s="5">
        <v>10</v>
      </c>
      <c r="I66" s="101"/>
      <c r="J66" s="31">
        <f t="shared" si="1"/>
        <v>0</v>
      </c>
      <c r="K66" s="31">
        <f t="shared" si="0"/>
        <v>0</v>
      </c>
    </row>
    <row r="67" spans="1:11" ht="24.75" customHeight="1" x14ac:dyDescent="0.2">
      <c r="A67" s="158"/>
      <c r="B67" s="108"/>
      <c r="C67" s="3" t="s">
        <v>335</v>
      </c>
      <c r="D67" s="3" t="s">
        <v>216</v>
      </c>
      <c r="E67" s="4" t="s">
        <v>217</v>
      </c>
      <c r="F67" s="5" t="s">
        <v>61</v>
      </c>
      <c r="G67" s="6"/>
      <c r="H67" s="5">
        <v>2</v>
      </c>
      <c r="I67" s="101"/>
      <c r="J67" s="31">
        <f t="shared" si="1"/>
        <v>0</v>
      </c>
      <c r="K67" s="31">
        <f t="shared" si="0"/>
        <v>0</v>
      </c>
    </row>
    <row r="68" spans="1:11" ht="40.5" x14ac:dyDescent="0.2">
      <c r="A68" s="158"/>
      <c r="B68" s="108"/>
      <c r="C68" s="3" t="s">
        <v>336</v>
      </c>
      <c r="D68" s="3" t="s">
        <v>239</v>
      </c>
      <c r="E68" s="4" t="s">
        <v>217</v>
      </c>
      <c r="F68" s="5" t="s">
        <v>61</v>
      </c>
      <c r="G68" s="6"/>
      <c r="H68" s="5">
        <v>1</v>
      </c>
      <c r="I68" s="101"/>
      <c r="J68" s="31">
        <f t="shared" si="1"/>
        <v>0</v>
      </c>
      <c r="K68" s="31">
        <f t="shared" si="0"/>
        <v>0</v>
      </c>
    </row>
    <row r="69" spans="1:11" ht="14.25" customHeight="1" x14ac:dyDescent="0.2">
      <c r="A69" s="158"/>
      <c r="B69" s="174" t="s">
        <v>84</v>
      </c>
      <c r="C69" s="162" t="s">
        <v>261</v>
      </c>
      <c r="D69" s="10" t="s">
        <v>262</v>
      </c>
      <c r="E69" s="4" t="s">
        <v>29</v>
      </c>
      <c r="F69" s="4" t="s">
        <v>263</v>
      </c>
      <c r="G69" s="7"/>
      <c r="H69" s="4">
        <v>1</v>
      </c>
      <c r="I69" s="101"/>
      <c r="J69" s="31">
        <f t="shared" si="1"/>
        <v>0</v>
      </c>
      <c r="K69" s="31">
        <f t="shared" ref="K69:K79" si="2">J69*1.06</f>
        <v>0</v>
      </c>
    </row>
    <row r="70" spans="1:11" ht="14.25" customHeight="1" x14ac:dyDescent="0.2">
      <c r="A70" s="159"/>
      <c r="B70" s="175"/>
      <c r="C70" s="162"/>
      <c r="D70" s="10" t="s">
        <v>345</v>
      </c>
      <c r="E70" s="4" t="s">
        <v>29</v>
      </c>
      <c r="F70" s="4" t="s">
        <v>263</v>
      </c>
      <c r="G70" s="7"/>
      <c r="H70" s="4">
        <v>1</v>
      </c>
      <c r="I70" s="101"/>
      <c r="J70" s="31">
        <f t="shared" ref="J70" si="3">H70*I70</f>
        <v>0</v>
      </c>
      <c r="K70" s="31">
        <f t="shared" si="2"/>
        <v>0</v>
      </c>
    </row>
    <row r="71" spans="1:11" ht="22.5" x14ac:dyDescent="0.2">
      <c r="A71" s="110" t="s">
        <v>264</v>
      </c>
      <c r="B71" s="110"/>
      <c r="C71" s="110"/>
      <c r="D71" s="110"/>
      <c r="E71" s="110"/>
      <c r="F71" s="110"/>
      <c r="G71" s="110"/>
      <c r="H71" s="110"/>
      <c r="I71" s="110"/>
      <c r="J71" s="32">
        <f>SUM(J60:J70)</f>
        <v>0</v>
      </c>
      <c r="K71" s="68">
        <f t="shared" si="2"/>
        <v>0</v>
      </c>
    </row>
    <row r="72" spans="1:11" ht="114" customHeight="1" x14ac:dyDescent="0.2">
      <c r="A72" s="160" t="s">
        <v>371</v>
      </c>
      <c r="B72" s="163" t="s">
        <v>433</v>
      </c>
      <c r="C72" s="89" t="s">
        <v>478</v>
      </c>
      <c r="D72" s="90" t="s">
        <v>534</v>
      </c>
      <c r="E72" s="5"/>
      <c r="F72" s="5"/>
      <c r="G72" s="12"/>
      <c r="H72" s="13"/>
      <c r="I72" s="102"/>
      <c r="J72" s="70"/>
      <c r="K72" s="31">
        <f t="shared" si="2"/>
        <v>0</v>
      </c>
    </row>
    <row r="73" spans="1:11" ht="28.5" customHeight="1" x14ac:dyDescent="0.2">
      <c r="A73" s="160"/>
      <c r="B73" s="164"/>
      <c r="C73" s="89" t="s">
        <v>506</v>
      </c>
      <c r="D73" s="90" t="s">
        <v>528</v>
      </c>
      <c r="E73" s="86"/>
      <c r="F73" s="86"/>
      <c r="G73" s="12"/>
      <c r="H73" s="13"/>
      <c r="I73" s="102"/>
      <c r="J73" s="70"/>
      <c r="K73" s="31">
        <f t="shared" si="2"/>
        <v>0</v>
      </c>
    </row>
    <row r="74" spans="1:11" ht="78.75" customHeight="1" x14ac:dyDescent="0.2">
      <c r="A74" s="160"/>
      <c r="B74" s="164"/>
      <c r="C74" s="89" t="s">
        <v>526</v>
      </c>
      <c r="D74" s="90" t="s">
        <v>529</v>
      </c>
      <c r="E74" s="86"/>
      <c r="F74" s="86"/>
      <c r="G74" s="12"/>
      <c r="H74" s="13"/>
      <c r="I74" s="102"/>
      <c r="J74" s="70"/>
      <c r="K74" s="31">
        <f t="shared" si="2"/>
        <v>0</v>
      </c>
    </row>
    <row r="75" spans="1:11" ht="118.5" customHeight="1" x14ac:dyDescent="0.2">
      <c r="A75" s="160"/>
      <c r="B75" s="164"/>
      <c r="C75" s="85" t="s">
        <v>507</v>
      </c>
      <c r="D75" s="90" t="s">
        <v>519</v>
      </c>
      <c r="E75" s="86"/>
      <c r="F75" s="86"/>
      <c r="G75" s="12"/>
      <c r="H75" s="13"/>
      <c r="I75" s="102"/>
      <c r="J75" s="70"/>
      <c r="K75" s="31">
        <f t="shared" si="2"/>
        <v>0</v>
      </c>
    </row>
    <row r="76" spans="1:11" ht="113.25" customHeight="1" x14ac:dyDescent="0.2">
      <c r="A76" s="160"/>
      <c r="B76" s="164"/>
      <c r="C76" s="89" t="s">
        <v>430</v>
      </c>
      <c r="D76" s="90" t="s">
        <v>535</v>
      </c>
      <c r="E76" s="86"/>
      <c r="F76" s="86"/>
      <c r="G76" s="12"/>
      <c r="H76" s="13"/>
      <c r="I76" s="102"/>
      <c r="J76" s="70"/>
      <c r="K76" s="31">
        <f t="shared" si="2"/>
        <v>0</v>
      </c>
    </row>
    <row r="77" spans="1:11" ht="140.1" customHeight="1" x14ac:dyDescent="0.2">
      <c r="A77" s="160"/>
      <c r="B77" s="165"/>
      <c r="C77" s="85" t="s">
        <v>508</v>
      </c>
      <c r="D77" s="90" t="s">
        <v>532</v>
      </c>
      <c r="E77" s="5"/>
      <c r="F77" s="5"/>
      <c r="G77" s="12"/>
      <c r="H77" s="13"/>
      <c r="I77" s="102"/>
      <c r="J77" s="70"/>
      <c r="K77" s="31">
        <f t="shared" si="2"/>
        <v>0</v>
      </c>
    </row>
    <row r="78" spans="1:11" ht="105" customHeight="1" x14ac:dyDescent="0.2">
      <c r="A78" s="160"/>
      <c r="B78" s="166" t="s">
        <v>525</v>
      </c>
      <c r="C78" s="167"/>
      <c r="D78" s="87" t="s">
        <v>536</v>
      </c>
      <c r="E78" s="5"/>
      <c r="F78" s="5"/>
      <c r="G78" s="12"/>
      <c r="H78" s="85">
        <v>2</v>
      </c>
      <c r="I78" s="101"/>
      <c r="J78" s="70">
        <f>H78*I78</f>
        <v>0</v>
      </c>
      <c r="K78" s="31">
        <f t="shared" si="2"/>
        <v>0</v>
      </c>
    </row>
    <row r="79" spans="1:11" ht="22.5" x14ac:dyDescent="0.2">
      <c r="A79" s="110" t="s">
        <v>267</v>
      </c>
      <c r="B79" s="110"/>
      <c r="C79" s="110"/>
      <c r="D79" s="110"/>
      <c r="E79" s="110"/>
      <c r="F79" s="110"/>
      <c r="G79" s="110"/>
      <c r="H79" s="110"/>
      <c r="I79" s="110"/>
      <c r="J79" s="32">
        <f>SUM(J72:J78)</f>
        <v>0</v>
      </c>
      <c r="K79" s="68">
        <f t="shared" si="2"/>
        <v>0</v>
      </c>
    </row>
    <row r="80" spans="1:11" x14ac:dyDescent="0.2">
      <c r="A80" s="107" t="s">
        <v>268</v>
      </c>
      <c r="B80" s="107"/>
      <c r="C80" s="107"/>
      <c r="D80" s="107"/>
      <c r="E80" s="107"/>
      <c r="F80" s="107"/>
      <c r="G80" s="107"/>
      <c r="H80" s="107"/>
      <c r="I80" s="107"/>
      <c r="J80" s="71">
        <f>J79+J71+J59+J50+J28</f>
        <v>0</v>
      </c>
      <c r="K80" s="31" t="s">
        <v>444</v>
      </c>
    </row>
    <row r="81" spans="1:11" x14ac:dyDescent="0.2">
      <c r="A81" s="107" t="s">
        <v>269</v>
      </c>
      <c r="B81" s="107"/>
      <c r="C81" s="107"/>
      <c r="D81" s="107"/>
      <c r="E81" s="107"/>
      <c r="F81" s="107"/>
      <c r="G81" s="107"/>
      <c r="H81" s="107"/>
      <c r="I81" s="107"/>
      <c r="J81" s="70"/>
      <c r="K81" s="31" t="s">
        <v>444</v>
      </c>
    </row>
    <row r="82" spans="1:11" x14ac:dyDescent="0.2">
      <c r="A82" s="135" t="s">
        <v>270</v>
      </c>
      <c r="B82" s="107"/>
      <c r="C82" s="107"/>
      <c r="D82" s="107"/>
      <c r="E82" s="107"/>
      <c r="F82" s="107"/>
      <c r="G82" s="107"/>
      <c r="H82" s="107"/>
      <c r="I82" s="107"/>
      <c r="J82" s="71">
        <f>J80*J81</f>
        <v>0</v>
      </c>
      <c r="K82" s="31" t="s">
        <v>444</v>
      </c>
    </row>
    <row r="83" spans="1:11" ht="20.25" x14ac:dyDescent="0.2">
      <c r="A83" s="107" t="s">
        <v>271</v>
      </c>
      <c r="B83" s="107"/>
      <c r="C83" s="107"/>
      <c r="D83" s="107"/>
      <c r="E83" s="107"/>
      <c r="F83" s="107"/>
      <c r="G83" s="107"/>
      <c r="H83" s="107"/>
      <c r="I83" s="107"/>
      <c r="J83" s="71">
        <f>J82+J80</f>
        <v>0</v>
      </c>
      <c r="K83" s="68">
        <f>K79+K71+K59+K50+K28</f>
        <v>0</v>
      </c>
    </row>
  </sheetData>
  <mergeCells count="41">
    <mergeCell ref="A1:K1"/>
    <mergeCell ref="A28:I28"/>
    <mergeCell ref="A50:I50"/>
    <mergeCell ref="B57:I57"/>
    <mergeCell ref="B3:K3"/>
    <mergeCell ref="A2:B2"/>
    <mergeCell ref="C2:K2"/>
    <mergeCell ref="B58:I58"/>
    <mergeCell ref="B51:B54"/>
    <mergeCell ref="B55:B56"/>
    <mergeCell ref="D51:D56"/>
    <mergeCell ref="E51:E56"/>
    <mergeCell ref="F51:F56"/>
    <mergeCell ref="G51:G56"/>
    <mergeCell ref="A59:I59"/>
    <mergeCell ref="A71:I71"/>
    <mergeCell ref="A79:I79"/>
    <mergeCell ref="A80:I80"/>
    <mergeCell ref="A81:I81"/>
    <mergeCell ref="B60:B61"/>
    <mergeCell ref="B62:B68"/>
    <mergeCell ref="B69:B70"/>
    <mergeCell ref="C69:C70"/>
    <mergeCell ref="B72:B77"/>
    <mergeCell ref="B78:C78"/>
    <mergeCell ref="A82:I82"/>
    <mergeCell ref="A83:I83"/>
    <mergeCell ref="A5:A27"/>
    <mergeCell ref="A29:A49"/>
    <mergeCell ref="A51:A58"/>
    <mergeCell ref="A60:A70"/>
    <mergeCell ref="A72:A78"/>
    <mergeCell ref="B5:B8"/>
    <mergeCell ref="B9:B13"/>
    <mergeCell ref="B14:B20"/>
    <mergeCell ref="B21:B25"/>
    <mergeCell ref="B26:B27"/>
    <mergeCell ref="B29:B32"/>
    <mergeCell ref="B33:B35"/>
    <mergeCell ref="B36:B42"/>
    <mergeCell ref="B43:B48"/>
  </mergeCells>
  <phoneticPr fontId="21" type="noConversion"/>
  <pageMargins left="0.7" right="0.7" top="0.75" bottom="0.75" header="0.3" footer="0.3"/>
  <pageSetup paperSize="8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38"/>
  <sheetViews>
    <sheetView view="pageBreakPreview" topLeftCell="A44" zoomScale="115" zoomScaleNormal="55" zoomScaleSheetLayoutView="115" workbookViewId="0">
      <selection activeCell="G39" sqref="G39"/>
    </sheetView>
  </sheetViews>
  <sheetFormatPr defaultColWidth="9" defaultRowHeight="13.5" x14ac:dyDescent="0.2"/>
  <cols>
    <col min="1" max="1" width="14.125" style="17" customWidth="1"/>
    <col min="2" max="2" width="9" style="17"/>
    <col min="3" max="3" width="24.625" style="17" customWidth="1"/>
    <col min="4" max="4" width="61" style="17" customWidth="1"/>
    <col min="5" max="5" width="17.375" style="17" customWidth="1"/>
    <col min="6" max="8" width="9" style="17"/>
    <col min="9" max="10" width="9" style="73"/>
    <col min="11" max="11" width="9" style="74"/>
    <col min="12" max="16384" width="9" style="17"/>
  </cols>
  <sheetData>
    <row r="1" spans="1:11" customFormat="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7" customFormat="1" ht="20.25" customHeight="1" x14ac:dyDescent="0.2">
      <c r="A3" s="58" t="s">
        <v>0</v>
      </c>
      <c r="B3" s="176" t="s">
        <v>553</v>
      </c>
      <c r="C3" s="173"/>
      <c r="D3" s="173"/>
      <c r="E3" s="173"/>
      <c r="F3" s="173"/>
      <c r="G3" s="173"/>
      <c r="H3" s="173"/>
      <c r="I3" s="173"/>
      <c r="J3" s="173"/>
      <c r="K3" s="173"/>
    </row>
    <row r="4" spans="1:11" ht="51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67" t="s">
        <v>425</v>
      </c>
      <c r="J4" s="67" t="s">
        <v>426</v>
      </c>
      <c r="K4" s="67" t="s">
        <v>442</v>
      </c>
    </row>
    <row r="5" spans="1:11" x14ac:dyDescent="0.2">
      <c r="A5" s="119" t="s">
        <v>460</v>
      </c>
      <c r="B5" s="171" t="s">
        <v>9</v>
      </c>
      <c r="C5" s="3" t="s">
        <v>10</v>
      </c>
      <c r="D5" s="3" t="s">
        <v>11</v>
      </c>
      <c r="E5" s="4" t="s">
        <v>12</v>
      </c>
      <c r="F5" s="5" t="s">
        <v>13</v>
      </c>
      <c r="G5" s="5"/>
      <c r="H5" s="5">
        <v>4</v>
      </c>
      <c r="I5" s="103"/>
      <c r="J5" s="29">
        <f t="shared" ref="J5:J23" si="0">H5*I5</f>
        <v>0</v>
      </c>
      <c r="K5" s="31">
        <f t="shared" ref="K5:K28" si="1">J5*1.06</f>
        <v>0</v>
      </c>
    </row>
    <row r="6" spans="1:11" x14ac:dyDescent="0.2">
      <c r="A6" s="133"/>
      <c r="B6" s="171"/>
      <c r="C6" s="3" t="s">
        <v>14</v>
      </c>
      <c r="D6" s="3" t="s">
        <v>15</v>
      </c>
      <c r="E6" s="4" t="s">
        <v>16</v>
      </c>
      <c r="F6" s="5" t="s">
        <v>13</v>
      </c>
      <c r="G6" s="5"/>
      <c r="H6" s="5">
        <v>10</v>
      </c>
      <c r="I6" s="103"/>
      <c r="J6" s="29">
        <f t="shared" si="0"/>
        <v>0</v>
      </c>
      <c r="K6" s="31">
        <f t="shared" si="1"/>
        <v>0</v>
      </c>
    </row>
    <row r="7" spans="1:11" x14ac:dyDescent="0.2">
      <c r="A7" s="133"/>
      <c r="B7" s="171"/>
      <c r="C7" s="3" t="s">
        <v>21</v>
      </c>
      <c r="D7" s="3" t="s">
        <v>22</v>
      </c>
      <c r="E7" s="4" t="s">
        <v>401</v>
      </c>
      <c r="F7" s="5" t="s">
        <v>24</v>
      </c>
      <c r="G7" s="5"/>
      <c r="H7" s="5">
        <v>1</v>
      </c>
      <c r="I7" s="103"/>
      <c r="J7" s="29">
        <f t="shared" si="0"/>
        <v>0</v>
      </c>
      <c r="K7" s="31">
        <f t="shared" si="1"/>
        <v>0</v>
      </c>
    </row>
    <row r="8" spans="1:11" x14ac:dyDescent="0.2">
      <c r="A8" s="133"/>
      <c r="B8" s="171"/>
      <c r="C8" s="3" t="s">
        <v>27</v>
      </c>
      <c r="D8" s="3" t="s">
        <v>28</v>
      </c>
      <c r="E8" s="4" t="s">
        <v>29</v>
      </c>
      <c r="F8" s="5" t="s">
        <v>24</v>
      </c>
      <c r="G8" s="5"/>
      <c r="H8" s="5">
        <v>1</v>
      </c>
      <c r="I8" s="103"/>
      <c r="J8" s="29">
        <f t="shared" si="0"/>
        <v>0</v>
      </c>
      <c r="K8" s="31">
        <f t="shared" si="1"/>
        <v>0</v>
      </c>
    </row>
    <row r="9" spans="1:11" x14ac:dyDescent="0.2">
      <c r="A9" s="133"/>
      <c r="B9" s="171" t="s">
        <v>30</v>
      </c>
      <c r="C9" s="3" t="s">
        <v>31</v>
      </c>
      <c r="D9" s="3" t="s">
        <v>32</v>
      </c>
      <c r="E9" s="4" t="s">
        <v>29</v>
      </c>
      <c r="F9" s="5" t="s">
        <v>24</v>
      </c>
      <c r="G9" s="4"/>
      <c r="H9" s="4">
        <v>1</v>
      </c>
      <c r="I9" s="103"/>
      <c r="J9" s="29">
        <f t="shared" si="0"/>
        <v>0</v>
      </c>
      <c r="K9" s="31">
        <f t="shared" si="1"/>
        <v>0</v>
      </c>
    </row>
    <row r="10" spans="1:11" ht="27" x14ac:dyDescent="0.2">
      <c r="A10" s="133"/>
      <c r="B10" s="171"/>
      <c r="C10" s="3" t="s">
        <v>310</v>
      </c>
      <c r="D10" s="3" t="s">
        <v>33</v>
      </c>
      <c r="E10" s="4" t="s">
        <v>29</v>
      </c>
      <c r="F10" s="5" t="s">
        <v>24</v>
      </c>
      <c r="G10" s="4"/>
      <c r="H10" s="4">
        <v>1</v>
      </c>
      <c r="I10" s="103"/>
      <c r="J10" s="29">
        <f t="shared" si="0"/>
        <v>0</v>
      </c>
      <c r="K10" s="31">
        <f t="shared" si="1"/>
        <v>0</v>
      </c>
    </row>
    <row r="11" spans="1:11" x14ac:dyDescent="0.2">
      <c r="A11" s="133"/>
      <c r="B11" s="171"/>
      <c r="C11" s="3" t="s">
        <v>34</v>
      </c>
      <c r="D11" s="3" t="s">
        <v>35</v>
      </c>
      <c r="E11" s="4" t="s">
        <v>29</v>
      </c>
      <c r="F11" s="5" t="s">
        <v>24</v>
      </c>
      <c r="G11" s="4" t="s">
        <v>36</v>
      </c>
      <c r="H11" s="4">
        <v>1</v>
      </c>
      <c r="I11" s="103"/>
      <c r="J11" s="29">
        <f t="shared" si="0"/>
        <v>0</v>
      </c>
      <c r="K11" s="31">
        <f t="shared" si="1"/>
        <v>0</v>
      </c>
    </row>
    <row r="12" spans="1:11" ht="27" x14ac:dyDescent="0.2">
      <c r="A12" s="133"/>
      <c r="B12" s="171"/>
      <c r="C12" s="3" t="s">
        <v>37</v>
      </c>
      <c r="D12" s="3" t="s">
        <v>33</v>
      </c>
      <c r="E12" s="4" t="s">
        <v>29</v>
      </c>
      <c r="F12" s="5" t="s">
        <v>24</v>
      </c>
      <c r="G12" s="4"/>
      <c r="H12" s="4">
        <v>1</v>
      </c>
      <c r="I12" s="103"/>
      <c r="J12" s="29">
        <f t="shared" si="0"/>
        <v>0</v>
      </c>
      <c r="K12" s="31">
        <f t="shared" si="1"/>
        <v>0</v>
      </c>
    </row>
    <row r="13" spans="1:11" ht="48" customHeight="1" x14ac:dyDescent="0.2">
      <c r="A13" s="133"/>
      <c r="B13" s="171"/>
      <c r="C13" s="3" t="s">
        <v>40</v>
      </c>
      <c r="D13" s="3" t="s">
        <v>402</v>
      </c>
      <c r="E13" s="4" t="s">
        <v>314</v>
      </c>
      <c r="F13" s="5" t="s">
        <v>24</v>
      </c>
      <c r="G13" s="4" t="s">
        <v>36</v>
      </c>
      <c r="H13" s="4">
        <v>1</v>
      </c>
      <c r="I13" s="103"/>
      <c r="J13" s="29">
        <f t="shared" si="0"/>
        <v>0</v>
      </c>
      <c r="K13" s="31">
        <f t="shared" si="1"/>
        <v>0</v>
      </c>
    </row>
    <row r="14" spans="1:11" x14ac:dyDescent="0.2">
      <c r="A14" s="133"/>
      <c r="B14" s="171" t="s">
        <v>52</v>
      </c>
      <c r="C14" s="3" t="s">
        <v>53</v>
      </c>
      <c r="D14" s="3" t="s">
        <v>32</v>
      </c>
      <c r="E14" s="4" t="s">
        <v>29</v>
      </c>
      <c r="F14" s="5" t="s">
        <v>24</v>
      </c>
      <c r="G14" s="5"/>
      <c r="H14" s="5">
        <v>1</v>
      </c>
      <c r="I14" s="103"/>
      <c r="J14" s="29">
        <f t="shared" si="0"/>
        <v>0</v>
      </c>
      <c r="K14" s="31">
        <f t="shared" si="1"/>
        <v>0</v>
      </c>
    </row>
    <row r="15" spans="1:11" x14ac:dyDescent="0.2">
      <c r="A15" s="133"/>
      <c r="B15" s="171"/>
      <c r="C15" s="3" t="s">
        <v>55</v>
      </c>
      <c r="D15" s="3" t="s">
        <v>103</v>
      </c>
      <c r="E15" s="4" t="s">
        <v>29</v>
      </c>
      <c r="F15" s="5" t="s">
        <v>57</v>
      </c>
      <c r="G15" s="4"/>
      <c r="H15" s="4">
        <v>200</v>
      </c>
      <c r="I15" s="103"/>
      <c r="J15" s="29">
        <f t="shared" si="0"/>
        <v>0</v>
      </c>
      <c r="K15" s="31">
        <f t="shared" si="1"/>
        <v>0</v>
      </c>
    </row>
    <row r="16" spans="1:11" x14ac:dyDescent="0.2">
      <c r="A16" s="133"/>
      <c r="B16" s="171"/>
      <c r="C16" s="3" t="s">
        <v>58</v>
      </c>
      <c r="D16" s="3" t="s">
        <v>59</v>
      </c>
      <c r="E16" s="4" t="s">
        <v>60</v>
      </c>
      <c r="F16" s="5" t="s">
        <v>61</v>
      </c>
      <c r="G16" s="4" t="s">
        <v>36</v>
      </c>
      <c r="H16" s="4">
        <v>2</v>
      </c>
      <c r="I16" s="103"/>
      <c r="J16" s="29">
        <f t="shared" si="0"/>
        <v>0</v>
      </c>
      <c r="K16" s="31">
        <f t="shared" si="1"/>
        <v>0</v>
      </c>
    </row>
    <row r="17" spans="1:11" x14ac:dyDescent="0.2">
      <c r="A17" s="133"/>
      <c r="B17" s="171"/>
      <c r="C17" s="3" t="s">
        <v>62</v>
      </c>
      <c r="D17" s="3" t="s">
        <v>63</v>
      </c>
      <c r="E17" s="4" t="s">
        <v>29</v>
      </c>
      <c r="F17" s="5" t="s">
        <v>64</v>
      </c>
      <c r="G17" s="4"/>
      <c r="H17" s="4">
        <v>2</v>
      </c>
      <c r="I17" s="103"/>
      <c r="J17" s="29">
        <f t="shared" si="0"/>
        <v>0</v>
      </c>
      <c r="K17" s="31">
        <f t="shared" si="1"/>
        <v>0</v>
      </c>
    </row>
    <row r="18" spans="1:11" x14ac:dyDescent="0.2">
      <c r="A18" s="133"/>
      <c r="B18" s="171"/>
      <c r="C18" s="3" t="s">
        <v>65</v>
      </c>
      <c r="D18" s="3" t="s">
        <v>66</v>
      </c>
      <c r="E18" s="4" t="s">
        <v>29</v>
      </c>
      <c r="F18" s="5" t="s">
        <v>24</v>
      </c>
      <c r="G18" s="4"/>
      <c r="H18" s="4">
        <v>1</v>
      </c>
      <c r="I18" s="103"/>
      <c r="J18" s="29">
        <f t="shared" si="0"/>
        <v>0</v>
      </c>
      <c r="K18" s="31">
        <f t="shared" si="1"/>
        <v>0</v>
      </c>
    </row>
    <row r="19" spans="1:11" x14ac:dyDescent="0.2">
      <c r="A19" s="133"/>
      <c r="B19" s="171"/>
      <c r="C19" s="3" t="s">
        <v>67</v>
      </c>
      <c r="D19" s="3" t="s">
        <v>11</v>
      </c>
      <c r="E19" s="4" t="s">
        <v>12</v>
      </c>
      <c r="F19" s="5" t="s">
        <v>13</v>
      </c>
      <c r="G19" s="4"/>
      <c r="H19" s="4">
        <v>10</v>
      </c>
      <c r="I19" s="103"/>
      <c r="J19" s="29">
        <f t="shared" si="0"/>
        <v>0</v>
      </c>
      <c r="K19" s="31">
        <f t="shared" si="1"/>
        <v>0</v>
      </c>
    </row>
    <row r="20" spans="1:11" x14ac:dyDescent="0.2">
      <c r="A20" s="133"/>
      <c r="B20" s="171" t="s">
        <v>68</v>
      </c>
      <c r="C20" s="3" t="s">
        <v>69</v>
      </c>
      <c r="D20" s="3" t="s">
        <v>293</v>
      </c>
      <c r="E20" s="4" t="s">
        <v>29</v>
      </c>
      <c r="F20" s="5" t="s">
        <v>71</v>
      </c>
      <c r="G20" s="4"/>
      <c r="H20" s="4">
        <v>1</v>
      </c>
      <c r="I20" s="103"/>
      <c r="J20" s="29">
        <f t="shared" si="0"/>
        <v>0</v>
      </c>
      <c r="K20" s="31">
        <f t="shared" si="1"/>
        <v>0</v>
      </c>
    </row>
    <row r="21" spans="1:11" ht="18.75" customHeight="1" x14ac:dyDescent="0.2">
      <c r="A21" s="133"/>
      <c r="B21" s="171"/>
      <c r="C21" s="3" t="s">
        <v>72</v>
      </c>
      <c r="D21" s="3" t="s">
        <v>296</v>
      </c>
      <c r="E21" s="4" t="s">
        <v>29</v>
      </c>
      <c r="F21" s="5" t="s">
        <v>71</v>
      </c>
      <c r="G21" s="4"/>
      <c r="H21" s="4">
        <v>8</v>
      </c>
      <c r="I21" s="103"/>
      <c r="J21" s="29">
        <f t="shared" si="0"/>
        <v>0</v>
      </c>
      <c r="K21" s="31">
        <f t="shared" si="1"/>
        <v>0</v>
      </c>
    </row>
    <row r="22" spans="1:11" x14ac:dyDescent="0.2">
      <c r="A22" s="133"/>
      <c r="B22" s="171"/>
      <c r="C22" s="3" t="s">
        <v>76</v>
      </c>
      <c r="D22" s="3" t="s">
        <v>297</v>
      </c>
      <c r="E22" s="4" t="s">
        <v>29</v>
      </c>
      <c r="F22" s="5" t="s">
        <v>71</v>
      </c>
      <c r="G22" s="4"/>
      <c r="H22" s="4">
        <v>2</v>
      </c>
      <c r="I22" s="103"/>
      <c r="J22" s="29">
        <f t="shared" si="0"/>
        <v>0</v>
      </c>
      <c r="K22" s="31">
        <f t="shared" si="1"/>
        <v>0</v>
      </c>
    </row>
    <row r="23" spans="1:11" x14ac:dyDescent="0.2">
      <c r="A23" s="133"/>
      <c r="B23" s="171"/>
      <c r="C23" s="3" t="s">
        <v>78</v>
      </c>
      <c r="D23" s="3" t="s">
        <v>79</v>
      </c>
      <c r="E23" s="4" t="s">
        <v>29</v>
      </c>
      <c r="F23" s="5" t="s">
        <v>71</v>
      </c>
      <c r="G23" s="4"/>
      <c r="H23" s="4">
        <v>1</v>
      </c>
      <c r="I23" s="103"/>
      <c r="J23" s="29">
        <f t="shared" si="0"/>
        <v>0</v>
      </c>
      <c r="K23" s="31">
        <f t="shared" si="1"/>
        <v>0</v>
      </c>
    </row>
    <row r="24" spans="1:11" x14ac:dyDescent="0.2">
      <c r="A24" s="133"/>
      <c r="B24" s="171"/>
      <c r="C24" s="3" t="s">
        <v>80</v>
      </c>
      <c r="D24" s="3" t="s">
        <v>81</v>
      </c>
      <c r="E24" s="4" t="s">
        <v>29</v>
      </c>
      <c r="F24" s="5" t="s">
        <v>71</v>
      </c>
      <c r="G24" s="4"/>
      <c r="H24" s="4">
        <v>1</v>
      </c>
      <c r="I24" s="103"/>
      <c r="J24" s="29">
        <f>H24*I24</f>
        <v>0</v>
      </c>
      <c r="K24" s="31">
        <f t="shared" si="1"/>
        <v>0</v>
      </c>
    </row>
    <row r="25" spans="1:11" x14ac:dyDescent="0.2">
      <c r="A25" s="133"/>
      <c r="B25" s="171"/>
      <c r="C25" s="3" t="s">
        <v>82</v>
      </c>
      <c r="D25" s="3" t="s">
        <v>83</v>
      </c>
      <c r="E25" s="4" t="s">
        <v>29</v>
      </c>
      <c r="F25" s="5" t="s">
        <v>71</v>
      </c>
      <c r="G25" s="4"/>
      <c r="H25" s="4">
        <v>2</v>
      </c>
      <c r="I25" s="103"/>
      <c r="J25" s="29">
        <f>H25*I25</f>
        <v>0</v>
      </c>
      <c r="K25" s="31">
        <f t="shared" si="1"/>
        <v>0</v>
      </c>
    </row>
    <row r="26" spans="1:11" x14ac:dyDescent="0.2">
      <c r="A26" s="133"/>
      <c r="B26" s="171" t="s">
        <v>84</v>
      </c>
      <c r="C26" s="3" t="s">
        <v>85</v>
      </c>
      <c r="D26" s="3" t="s">
        <v>298</v>
      </c>
      <c r="E26" s="4" t="s">
        <v>29</v>
      </c>
      <c r="F26" s="5" t="s">
        <v>87</v>
      </c>
      <c r="G26" s="5"/>
      <c r="H26" s="5">
        <v>100</v>
      </c>
      <c r="I26" s="103"/>
      <c r="J26" s="29">
        <f>H26*I26</f>
        <v>0</v>
      </c>
      <c r="K26" s="31">
        <f t="shared" si="1"/>
        <v>0</v>
      </c>
    </row>
    <row r="27" spans="1:11" x14ac:dyDescent="0.2">
      <c r="A27" s="133"/>
      <c r="B27" s="171"/>
      <c r="C27" s="3" t="s">
        <v>90</v>
      </c>
      <c r="D27" s="3" t="s">
        <v>324</v>
      </c>
      <c r="E27" s="4" t="s">
        <v>29</v>
      </c>
      <c r="F27" s="5" t="s">
        <v>57</v>
      </c>
      <c r="G27" s="5"/>
      <c r="H27" s="5">
        <v>120</v>
      </c>
      <c r="I27" s="103"/>
      <c r="J27" s="29">
        <f>H27*I27</f>
        <v>0</v>
      </c>
      <c r="K27" s="31">
        <f t="shared" si="1"/>
        <v>0</v>
      </c>
    </row>
    <row r="28" spans="1:11" ht="22.5" x14ac:dyDescent="0.2">
      <c r="A28" s="110" t="s">
        <v>462</v>
      </c>
      <c r="B28" s="110"/>
      <c r="C28" s="110"/>
      <c r="D28" s="110"/>
      <c r="E28" s="110"/>
      <c r="F28" s="110"/>
      <c r="G28" s="110"/>
      <c r="H28" s="110"/>
      <c r="I28" s="110"/>
      <c r="J28" s="32">
        <f>SUM(J5:J27)</f>
        <v>0</v>
      </c>
      <c r="K28" s="68">
        <f t="shared" si="1"/>
        <v>0</v>
      </c>
    </row>
    <row r="29" spans="1:11" x14ac:dyDescent="0.2">
      <c r="A29" s="119" t="s">
        <v>461</v>
      </c>
      <c r="B29" s="168" t="s">
        <v>372</v>
      </c>
      <c r="C29" s="3" t="s">
        <v>373</v>
      </c>
      <c r="D29" s="3" t="s">
        <v>89</v>
      </c>
      <c r="E29" s="4" t="s">
        <v>29</v>
      </c>
      <c r="F29" s="4" t="s">
        <v>24</v>
      </c>
      <c r="G29" s="4"/>
      <c r="H29" s="4">
        <v>1</v>
      </c>
      <c r="I29" s="103"/>
      <c r="J29" s="29">
        <f>H29*I29</f>
        <v>0</v>
      </c>
      <c r="K29" s="31">
        <f t="shared" ref="K29:K56" si="2">J29*1.06</f>
        <v>0</v>
      </c>
    </row>
    <row r="30" spans="1:11" ht="27" x14ac:dyDescent="0.2">
      <c r="A30" s="133"/>
      <c r="B30" s="169"/>
      <c r="C30" s="3" t="s">
        <v>374</v>
      </c>
      <c r="D30" s="3" t="s">
        <v>375</v>
      </c>
      <c r="E30" s="4" t="s">
        <v>376</v>
      </c>
      <c r="F30" s="4" t="s">
        <v>13</v>
      </c>
      <c r="G30" s="4"/>
      <c r="H30" s="4">
        <v>2</v>
      </c>
      <c r="I30" s="103"/>
      <c r="J30" s="29">
        <f t="shared" ref="J30:J55" si="3">H30*I30</f>
        <v>0</v>
      </c>
      <c r="K30" s="31">
        <f t="shared" si="2"/>
        <v>0</v>
      </c>
    </row>
    <row r="31" spans="1:11" ht="31.5" customHeight="1" x14ac:dyDescent="0.2">
      <c r="A31" s="133"/>
      <c r="B31" s="169"/>
      <c r="C31" s="3" t="s">
        <v>377</v>
      </c>
      <c r="D31" s="3" t="s">
        <v>557</v>
      </c>
      <c r="E31" s="4" t="s">
        <v>378</v>
      </c>
      <c r="F31" s="4" t="s">
        <v>13</v>
      </c>
      <c r="G31" s="4"/>
      <c r="H31" s="4">
        <v>4</v>
      </c>
      <c r="I31" s="103"/>
      <c r="J31" s="29">
        <f t="shared" si="3"/>
        <v>0</v>
      </c>
      <c r="K31" s="31">
        <f t="shared" si="2"/>
        <v>0</v>
      </c>
    </row>
    <row r="32" spans="1:11" ht="18.75" customHeight="1" x14ac:dyDescent="0.2">
      <c r="A32" s="133"/>
      <c r="B32" s="169"/>
      <c r="C32" s="3" t="s">
        <v>14</v>
      </c>
      <c r="D32" s="3" t="s">
        <v>15</v>
      </c>
      <c r="E32" s="4" t="s">
        <v>16</v>
      </c>
      <c r="F32" s="5" t="s">
        <v>13</v>
      </c>
      <c r="G32" s="4"/>
      <c r="H32" s="4">
        <v>8</v>
      </c>
      <c r="I32" s="103"/>
      <c r="J32" s="29">
        <f t="shared" si="3"/>
        <v>0</v>
      </c>
      <c r="K32" s="31">
        <f t="shared" si="2"/>
        <v>0</v>
      </c>
    </row>
    <row r="33" spans="1:11" x14ac:dyDescent="0.2">
      <c r="A33" s="133"/>
      <c r="B33" s="169"/>
      <c r="C33" s="3" t="s">
        <v>281</v>
      </c>
      <c r="D33" s="3" t="s">
        <v>379</v>
      </c>
      <c r="E33" s="4" t="s">
        <v>380</v>
      </c>
      <c r="F33" s="5" t="s">
        <v>13</v>
      </c>
      <c r="G33" s="4"/>
      <c r="H33" s="4">
        <v>1</v>
      </c>
      <c r="I33" s="103"/>
      <c r="J33" s="29">
        <f t="shared" si="3"/>
        <v>0</v>
      </c>
      <c r="K33" s="31">
        <f t="shared" si="2"/>
        <v>0</v>
      </c>
    </row>
    <row r="34" spans="1:11" x14ac:dyDescent="0.2">
      <c r="A34" s="133"/>
      <c r="B34" s="169"/>
      <c r="C34" s="3" t="s">
        <v>381</v>
      </c>
      <c r="D34" s="3" t="s">
        <v>382</v>
      </c>
      <c r="E34" s="4" t="s">
        <v>29</v>
      </c>
      <c r="F34" s="5" t="s">
        <v>13</v>
      </c>
      <c r="G34" s="4"/>
      <c r="H34" s="4">
        <v>1</v>
      </c>
      <c r="I34" s="103"/>
      <c r="J34" s="29">
        <f t="shared" si="3"/>
        <v>0</v>
      </c>
      <c r="K34" s="31">
        <f t="shared" si="2"/>
        <v>0</v>
      </c>
    </row>
    <row r="35" spans="1:11" x14ac:dyDescent="0.2">
      <c r="A35" s="133"/>
      <c r="B35" s="169"/>
      <c r="C35" s="3" t="s">
        <v>21</v>
      </c>
      <c r="D35" s="3" t="s">
        <v>22</v>
      </c>
      <c r="E35" s="4" t="s">
        <v>383</v>
      </c>
      <c r="F35" s="5" t="s">
        <v>24</v>
      </c>
      <c r="G35" s="4"/>
      <c r="H35" s="4">
        <v>1</v>
      </c>
      <c r="I35" s="103"/>
      <c r="J35" s="29">
        <f t="shared" si="3"/>
        <v>0</v>
      </c>
      <c r="K35" s="31">
        <f t="shared" si="2"/>
        <v>0</v>
      </c>
    </row>
    <row r="36" spans="1:11" x14ac:dyDescent="0.2">
      <c r="A36" s="133"/>
      <c r="B36" s="170"/>
      <c r="C36" s="3" t="s">
        <v>27</v>
      </c>
      <c r="D36" s="3" t="s">
        <v>28</v>
      </c>
      <c r="E36" s="4"/>
      <c r="F36" s="5" t="s">
        <v>24</v>
      </c>
      <c r="G36" s="4"/>
      <c r="H36" s="4">
        <v>1</v>
      </c>
      <c r="I36" s="103"/>
      <c r="J36" s="29">
        <f t="shared" si="3"/>
        <v>0</v>
      </c>
      <c r="K36" s="31">
        <f t="shared" si="2"/>
        <v>0</v>
      </c>
    </row>
    <row r="37" spans="1:11" x14ac:dyDescent="0.2">
      <c r="A37" s="133"/>
      <c r="B37" s="168" t="s">
        <v>384</v>
      </c>
      <c r="C37" s="3" t="s">
        <v>385</v>
      </c>
      <c r="D37" s="3" t="s">
        <v>32</v>
      </c>
      <c r="E37" s="4" t="s">
        <v>29</v>
      </c>
      <c r="F37" s="5" t="s">
        <v>24</v>
      </c>
      <c r="G37" s="4"/>
      <c r="H37" s="4">
        <v>1</v>
      </c>
      <c r="I37" s="103"/>
      <c r="J37" s="29">
        <f t="shared" si="3"/>
        <v>0</v>
      </c>
      <c r="K37" s="31">
        <f t="shared" si="2"/>
        <v>0</v>
      </c>
    </row>
    <row r="38" spans="1:11" ht="27" x14ac:dyDescent="0.2">
      <c r="A38" s="133"/>
      <c r="B38" s="169"/>
      <c r="C38" s="3" t="s">
        <v>386</v>
      </c>
      <c r="D38" s="3" t="s">
        <v>33</v>
      </c>
      <c r="E38" s="4" t="s">
        <v>29</v>
      </c>
      <c r="F38" s="5" t="s">
        <v>24</v>
      </c>
      <c r="G38" s="4"/>
      <c r="H38" s="4">
        <v>1</v>
      </c>
      <c r="I38" s="103"/>
      <c r="J38" s="29">
        <f t="shared" si="3"/>
        <v>0</v>
      </c>
      <c r="K38" s="31">
        <f t="shared" si="2"/>
        <v>0</v>
      </c>
    </row>
    <row r="39" spans="1:11" ht="24" customHeight="1" x14ac:dyDescent="0.2">
      <c r="A39" s="133"/>
      <c r="B39" s="169"/>
      <c r="C39" s="3" t="s">
        <v>34</v>
      </c>
      <c r="D39" s="3" t="s">
        <v>387</v>
      </c>
      <c r="E39" s="4" t="s">
        <v>29</v>
      </c>
      <c r="F39" s="5" t="s">
        <v>24</v>
      </c>
      <c r="G39" s="104" t="s">
        <v>36</v>
      </c>
      <c r="H39" s="4">
        <v>1</v>
      </c>
      <c r="I39" s="103"/>
      <c r="J39" s="29">
        <f t="shared" si="3"/>
        <v>0</v>
      </c>
      <c r="K39" s="31">
        <f t="shared" si="2"/>
        <v>0</v>
      </c>
    </row>
    <row r="40" spans="1:11" ht="70.5" customHeight="1" x14ac:dyDescent="0.2">
      <c r="A40" s="133"/>
      <c r="B40" s="169"/>
      <c r="C40" s="3" t="s">
        <v>40</v>
      </c>
      <c r="D40" s="3" t="s">
        <v>388</v>
      </c>
      <c r="E40" s="4" t="s">
        <v>389</v>
      </c>
      <c r="F40" s="5" t="s">
        <v>24</v>
      </c>
      <c r="G40" s="104" t="s">
        <v>36</v>
      </c>
      <c r="H40" s="4">
        <v>1</v>
      </c>
      <c r="I40" s="103"/>
      <c r="J40" s="29">
        <f t="shared" si="3"/>
        <v>0</v>
      </c>
      <c r="K40" s="31">
        <f t="shared" si="2"/>
        <v>0</v>
      </c>
    </row>
    <row r="41" spans="1:11" x14ac:dyDescent="0.2">
      <c r="A41" s="133"/>
      <c r="B41" s="169"/>
      <c r="C41" s="3" t="s">
        <v>292</v>
      </c>
      <c r="D41" s="3" t="s">
        <v>390</v>
      </c>
      <c r="E41" s="4" t="s">
        <v>60</v>
      </c>
      <c r="F41" s="4" t="s">
        <v>36</v>
      </c>
      <c r="G41" s="105" t="s">
        <v>36</v>
      </c>
      <c r="H41" s="4">
        <v>2</v>
      </c>
      <c r="I41" s="103"/>
      <c r="J41" s="29">
        <f t="shared" si="3"/>
        <v>0</v>
      </c>
      <c r="K41" s="31">
        <f t="shared" si="2"/>
        <v>0</v>
      </c>
    </row>
    <row r="42" spans="1:11" x14ac:dyDescent="0.2">
      <c r="A42" s="133"/>
      <c r="B42" s="169"/>
      <c r="C42" s="3" t="s">
        <v>391</v>
      </c>
      <c r="D42" s="3" t="s">
        <v>392</v>
      </c>
      <c r="E42" s="4" t="s">
        <v>29</v>
      </c>
      <c r="F42" s="5" t="s">
        <v>24</v>
      </c>
      <c r="G42" s="4"/>
      <c r="H42" s="4">
        <v>1</v>
      </c>
      <c r="I42" s="103"/>
      <c r="J42" s="29">
        <f t="shared" si="3"/>
        <v>0</v>
      </c>
      <c r="K42" s="31">
        <f t="shared" si="2"/>
        <v>0</v>
      </c>
    </row>
    <row r="43" spans="1:11" x14ac:dyDescent="0.2">
      <c r="A43" s="133"/>
      <c r="B43" s="170"/>
      <c r="C43" s="3" t="s">
        <v>393</v>
      </c>
      <c r="D43" s="3" t="s">
        <v>558</v>
      </c>
      <c r="E43" s="4"/>
      <c r="F43" s="5" t="s">
        <v>57</v>
      </c>
      <c r="G43" s="4"/>
      <c r="H43" s="4">
        <v>120</v>
      </c>
      <c r="I43" s="103"/>
      <c r="J43" s="29">
        <f t="shared" si="3"/>
        <v>0</v>
      </c>
      <c r="K43" s="31">
        <f t="shared" si="2"/>
        <v>0</v>
      </c>
    </row>
    <row r="44" spans="1:11" x14ac:dyDescent="0.2">
      <c r="A44" s="133"/>
      <c r="B44" s="171" t="s">
        <v>68</v>
      </c>
      <c r="C44" s="3" t="s">
        <v>69</v>
      </c>
      <c r="D44" s="3" t="s">
        <v>293</v>
      </c>
      <c r="E44" s="4"/>
      <c r="F44" s="5" t="s">
        <v>71</v>
      </c>
      <c r="G44" s="4"/>
      <c r="H44" s="4">
        <v>1</v>
      </c>
      <c r="I44" s="103"/>
      <c r="J44" s="29">
        <f t="shared" si="3"/>
        <v>0</v>
      </c>
      <c r="K44" s="31">
        <f t="shared" si="2"/>
        <v>0</v>
      </c>
    </row>
    <row r="45" spans="1:11" x14ac:dyDescent="0.2">
      <c r="A45" s="133"/>
      <c r="B45" s="171"/>
      <c r="C45" s="3" t="s">
        <v>394</v>
      </c>
      <c r="D45" s="3" t="s">
        <v>395</v>
      </c>
      <c r="E45" s="4"/>
      <c r="F45" s="5" t="s">
        <v>71</v>
      </c>
      <c r="G45" s="4"/>
      <c r="H45" s="4">
        <v>3</v>
      </c>
      <c r="I45" s="103"/>
      <c r="J45" s="29">
        <f t="shared" si="3"/>
        <v>0</v>
      </c>
      <c r="K45" s="31">
        <f t="shared" si="2"/>
        <v>0</v>
      </c>
    </row>
    <row r="46" spans="1:11" ht="27" x14ac:dyDescent="0.2">
      <c r="A46" s="133"/>
      <c r="B46" s="171"/>
      <c r="C46" s="3" t="s">
        <v>72</v>
      </c>
      <c r="D46" s="3" t="s">
        <v>296</v>
      </c>
      <c r="E46" s="4"/>
      <c r="F46" s="5" t="s">
        <v>71</v>
      </c>
      <c r="G46" s="4"/>
      <c r="H46" s="4">
        <v>6</v>
      </c>
      <c r="I46" s="103"/>
      <c r="J46" s="29">
        <f t="shared" si="3"/>
        <v>0</v>
      </c>
      <c r="K46" s="31">
        <f t="shared" si="2"/>
        <v>0</v>
      </c>
    </row>
    <row r="47" spans="1:11" ht="27" x14ac:dyDescent="0.2">
      <c r="A47" s="133"/>
      <c r="B47" s="171"/>
      <c r="C47" s="3" t="s">
        <v>396</v>
      </c>
      <c r="D47" s="3" t="s">
        <v>33</v>
      </c>
      <c r="E47" s="4"/>
      <c r="F47" s="5" t="s">
        <v>71</v>
      </c>
      <c r="G47" s="4"/>
      <c r="H47" s="4">
        <v>2</v>
      </c>
      <c r="I47" s="103"/>
      <c r="J47" s="29">
        <f t="shared" si="3"/>
        <v>0</v>
      </c>
      <c r="K47" s="31">
        <f t="shared" si="2"/>
        <v>0</v>
      </c>
    </row>
    <row r="48" spans="1:11" x14ac:dyDescent="0.2">
      <c r="A48" s="133"/>
      <c r="B48" s="171"/>
      <c r="C48" s="3" t="s">
        <v>76</v>
      </c>
      <c r="D48" s="3" t="s">
        <v>297</v>
      </c>
      <c r="E48" s="4"/>
      <c r="F48" s="5" t="s">
        <v>71</v>
      </c>
      <c r="G48" s="4"/>
      <c r="H48" s="4">
        <v>1</v>
      </c>
      <c r="I48" s="103"/>
      <c r="J48" s="29">
        <f t="shared" si="3"/>
        <v>0</v>
      </c>
      <c r="K48" s="31">
        <f t="shared" si="2"/>
        <v>0</v>
      </c>
    </row>
    <row r="49" spans="1:11" x14ac:dyDescent="0.2">
      <c r="A49" s="133"/>
      <c r="B49" s="171"/>
      <c r="C49" s="3" t="s">
        <v>78</v>
      </c>
      <c r="D49" s="3" t="s">
        <v>79</v>
      </c>
      <c r="E49" s="4"/>
      <c r="F49" s="5" t="s">
        <v>71</v>
      </c>
      <c r="G49" s="4"/>
      <c r="H49" s="4">
        <v>1</v>
      </c>
      <c r="I49" s="103"/>
      <c r="J49" s="29">
        <f t="shared" si="3"/>
        <v>0</v>
      </c>
      <c r="K49" s="31">
        <f t="shared" si="2"/>
        <v>0</v>
      </c>
    </row>
    <row r="50" spans="1:11" x14ac:dyDescent="0.2">
      <c r="A50" s="133"/>
      <c r="B50" s="171"/>
      <c r="C50" s="3" t="s">
        <v>397</v>
      </c>
      <c r="D50" s="3" t="s">
        <v>398</v>
      </c>
      <c r="E50" s="4"/>
      <c r="F50" s="5" t="s">
        <v>71</v>
      </c>
      <c r="G50" s="4"/>
      <c r="H50" s="4">
        <v>2</v>
      </c>
      <c r="I50" s="103"/>
      <c r="J50" s="29">
        <f t="shared" si="3"/>
        <v>0</v>
      </c>
      <c r="K50" s="31">
        <f t="shared" si="2"/>
        <v>0</v>
      </c>
    </row>
    <row r="51" spans="1:11" x14ac:dyDescent="0.2">
      <c r="A51" s="133"/>
      <c r="B51" s="171"/>
      <c r="C51" s="3" t="s">
        <v>399</v>
      </c>
      <c r="D51" s="3" t="s">
        <v>400</v>
      </c>
      <c r="E51" s="4"/>
      <c r="F51" s="5" t="s">
        <v>71</v>
      </c>
      <c r="G51" s="4"/>
      <c r="H51" s="4">
        <v>1</v>
      </c>
      <c r="I51" s="103"/>
      <c r="J51" s="29">
        <f t="shared" si="3"/>
        <v>0</v>
      </c>
      <c r="K51" s="31">
        <f t="shared" si="2"/>
        <v>0</v>
      </c>
    </row>
    <row r="52" spans="1:11" x14ac:dyDescent="0.2">
      <c r="A52" s="133"/>
      <c r="B52" s="171"/>
      <c r="C52" s="3" t="s">
        <v>80</v>
      </c>
      <c r="D52" s="3" t="s">
        <v>81</v>
      </c>
      <c r="E52" s="4"/>
      <c r="F52" s="5" t="s">
        <v>71</v>
      </c>
      <c r="G52" s="4"/>
      <c r="H52" s="4">
        <v>1</v>
      </c>
      <c r="I52" s="103"/>
      <c r="J52" s="29">
        <f t="shared" si="3"/>
        <v>0</v>
      </c>
      <c r="K52" s="31">
        <f t="shared" si="2"/>
        <v>0</v>
      </c>
    </row>
    <row r="53" spans="1:11" x14ac:dyDescent="0.2">
      <c r="A53" s="133"/>
      <c r="B53" s="171"/>
      <c r="C53" s="3" t="s">
        <v>82</v>
      </c>
      <c r="D53" s="3" t="s">
        <v>83</v>
      </c>
      <c r="E53" s="4"/>
      <c r="F53" s="5" t="s">
        <v>71</v>
      </c>
      <c r="G53" s="4"/>
      <c r="H53" s="4">
        <v>1</v>
      </c>
      <c r="I53" s="103"/>
      <c r="J53" s="29">
        <f t="shared" si="3"/>
        <v>0</v>
      </c>
      <c r="K53" s="31">
        <f t="shared" si="2"/>
        <v>0</v>
      </c>
    </row>
    <row r="54" spans="1:11" x14ac:dyDescent="0.2">
      <c r="A54" s="133"/>
      <c r="B54" s="171" t="s">
        <v>84</v>
      </c>
      <c r="C54" s="3" t="s">
        <v>85</v>
      </c>
      <c r="D54" s="3" t="s">
        <v>298</v>
      </c>
      <c r="E54" s="4"/>
      <c r="F54" s="4" t="s">
        <v>87</v>
      </c>
      <c r="G54" s="4"/>
      <c r="H54" s="4">
        <v>100</v>
      </c>
      <c r="I54" s="103"/>
      <c r="J54" s="29">
        <f t="shared" si="3"/>
        <v>0</v>
      </c>
      <c r="K54" s="31">
        <f t="shared" si="2"/>
        <v>0</v>
      </c>
    </row>
    <row r="55" spans="1:11" ht="14.45" customHeight="1" x14ac:dyDescent="0.2">
      <c r="A55" s="133"/>
      <c r="B55" s="171"/>
      <c r="C55" s="3" t="s">
        <v>90</v>
      </c>
      <c r="D55" s="3" t="s">
        <v>324</v>
      </c>
      <c r="E55" s="4"/>
      <c r="F55" s="4" t="s">
        <v>57</v>
      </c>
      <c r="G55" s="4"/>
      <c r="H55" s="4">
        <v>120</v>
      </c>
      <c r="I55" s="103"/>
      <c r="J55" s="29">
        <f t="shared" si="3"/>
        <v>0</v>
      </c>
      <c r="K55" s="31">
        <f t="shared" si="2"/>
        <v>0</v>
      </c>
    </row>
    <row r="56" spans="1:11" ht="22.5" x14ac:dyDescent="0.2">
      <c r="A56" s="110" t="s">
        <v>463</v>
      </c>
      <c r="B56" s="110"/>
      <c r="C56" s="110"/>
      <c r="D56" s="110"/>
      <c r="E56" s="110"/>
      <c r="F56" s="110"/>
      <c r="G56" s="110"/>
      <c r="H56" s="110"/>
      <c r="I56" s="110"/>
      <c r="J56" s="32">
        <f>SUM(J29:J55)</f>
        <v>0</v>
      </c>
      <c r="K56" s="68">
        <f t="shared" si="2"/>
        <v>0</v>
      </c>
    </row>
    <row r="57" spans="1:11" x14ac:dyDescent="0.2">
      <c r="A57" s="119" t="s">
        <v>451</v>
      </c>
      <c r="B57" s="108" t="s">
        <v>107</v>
      </c>
      <c r="C57" s="11" t="s">
        <v>108</v>
      </c>
      <c r="D57" s="108" t="s">
        <v>539</v>
      </c>
      <c r="E57" s="108" t="s">
        <v>328</v>
      </c>
      <c r="F57" s="108" t="s">
        <v>110</v>
      </c>
      <c r="G57" s="108">
        <v>5</v>
      </c>
      <c r="H57" s="4">
        <v>1</v>
      </c>
      <c r="I57" s="70"/>
      <c r="J57" s="31">
        <f t="shared" ref="J57:J63" si="4">H57*I57</f>
        <v>0</v>
      </c>
      <c r="K57" s="31">
        <f t="shared" ref="K57:K106" si="5">J57*1.06</f>
        <v>0</v>
      </c>
    </row>
    <row r="58" spans="1:11" x14ac:dyDescent="0.2">
      <c r="A58" s="120"/>
      <c r="B58" s="108"/>
      <c r="C58" s="11" t="s">
        <v>329</v>
      </c>
      <c r="D58" s="108"/>
      <c r="E58" s="108"/>
      <c r="F58" s="108"/>
      <c r="G58" s="108"/>
      <c r="H58" s="4">
        <v>1</v>
      </c>
      <c r="I58" s="70"/>
      <c r="J58" s="31">
        <f t="shared" si="4"/>
        <v>0</v>
      </c>
      <c r="K58" s="31">
        <f t="shared" si="5"/>
        <v>0</v>
      </c>
    </row>
    <row r="59" spans="1:11" ht="31.35" customHeight="1" x14ac:dyDescent="0.2">
      <c r="A59" s="120"/>
      <c r="B59" s="108"/>
      <c r="C59" s="11" t="s">
        <v>330</v>
      </c>
      <c r="D59" s="108"/>
      <c r="E59" s="108"/>
      <c r="F59" s="108"/>
      <c r="G59" s="108"/>
      <c r="H59" s="4">
        <v>2</v>
      </c>
      <c r="I59" s="70"/>
      <c r="J59" s="31">
        <f t="shared" si="4"/>
        <v>0</v>
      </c>
      <c r="K59" s="31">
        <f t="shared" si="5"/>
        <v>0</v>
      </c>
    </row>
    <row r="60" spans="1:11" x14ac:dyDescent="0.2">
      <c r="A60" s="120"/>
      <c r="B60" s="108"/>
      <c r="C60" s="11" t="s">
        <v>113</v>
      </c>
      <c r="D60" s="108"/>
      <c r="E60" s="108"/>
      <c r="F60" s="108"/>
      <c r="G60" s="108"/>
      <c r="H60" s="4">
        <v>60</v>
      </c>
      <c r="I60" s="70"/>
      <c r="J60" s="31">
        <f t="shared" si="4"/>
        <v>0</v>
      </c>
      <c r="K60" s="31">
        <f t="shared" si="5"/>
        <v>0</v>
      </c>
    </row>
    <row r="61" spans="1:11" ht="27" x14ac:dyDescent="0.2">
      <c r="A61" s="120"/>
      <c r="B61" s="108" t="s">
        <v>68</v>
      </c>
      <c r="C61" s="11" t="s">
        <v>331</v>
      </c>
      <c r="D61" s="108"/>
      <c r="E61" s="108"/>
      <c r="F61" s="108"/>
      <c r="G61" s="108"/>
      <c r="H61" s="4">
        <v>1</v>
      </c>
      <c r="I61" s="70"/>
      <c r="J61" s="31">
        <f t="shared" si="4"/>
        <v>0</v>
      </c>
      <c r="K61" s="31">
        <f t="shared" si="5"/>
        <v>0</v>
      </c>
    </row>
    <row r="62" spans="1:11" x14ac:dyDescent="0.2">
      <c r="A62" s="120"/>
      <c r="B62" s="108"/>
      <c r="C62" s="11" t="s">
        <v>332</v>
      </c>
      <c r="D62" s="108"/>
      <c r="E62" s="108"/>
      <c r="F62" s="108"/>
      <c r="G62" s="108"/>
      <c r="H62" s="4">
        <v>1</v>
      </c>
      <c r="I62" s="70"/>
      <c r="J62" s="31">
        <f t="shared" si="4"/>
        <v>0</v>
      </c>
      <c r="K62" s="31">
        <f t="shared" si="5"/>
        <v>0</v>
      </c>
    </row>
    <row r="63" spans="1:11" x14ac:dyDescent="0.2">
      <c r="A63" s="120"/>
      <c r="B63" s="108"/>
      <c r="C63" s="11" t="s">
        <v>82</v>
      </c>
      <c r="D63" s="108"/>
      <c r="E63" s="108"/>
      <c r="F63" s="108"/>
      <c r="G63" s="108"/>
      <c r="H63" s="4">
        <v>4</v>
      </c>
      <c r="I63" s="70"/>
      <c r="J63" s="31">
        <f t="shared" si="4"/>
        <v>0</v>
      </c>
      <c r="K63" s="31">
        <f t="shared" si="5"/>
        <v>0</v>
      </c>
    </row>
    <row r="64" spans="1:11" ht="16.7" customHeight="1" x14ac:dyDescent="0.2">
      <c r="A64" s="120"/>
      <c r="B64" s="140" t="s">
        <v>114</v>
      </c>
      <c r="C64" s="137"/>
      <c r="D64" s="137"/>
      <c r="E64" s="137"/>
      <c r="F64" s="137"/>
      <c r="G64" s="137"/>
      <c r="H64" s="137"/>
      <c r="I64" s="138"/>
      <c r="J64" s="31">
        <f>SUM(J57:J63)</f>
        <v>0</v>
      </c>
      <c r="K64" s="31">
        <f t="shared" si="5"/>
        <v>0</v>
      </c>
    </row>
    <row r="65" spans="1:11" ht="16.7" customHeight="1" x14ac:dyDescent="0.2">
      <c r="A65" s="121"/>
      <c r="B65" s="140" t="s">
        <v>445</v>
      </c>
      <c r="C65" s="137"/>
      <c r="D65" s="137"/>
      <c r="E65" s="137"/>
      <c r="F65" s="137"/>
      <c r="G65" s="137"/>
      <c r="H65" s="137"/>
      <c r="I65" s="138"/>
      <c r="J65" s="31">
        <v>5</v>
      </c>
      <c r="K65" s="31" t="s">
        <v>444</v>
      </c>
    </row>
    <row r="66" spans="1:11" ht="22.5" x14ac:dyDescent="0.2">
      <c r="A66" s="110" t="s">
        <v>116</v>
      </c>
      <c r="B66" s="110"/>
      <c r="C66" s="110"/>
      <c r="D66" s="110"/>
      <c r="E66" s="110"/>
      <c r="F66" s="110"/>
      <c r="G66" s="110"/>
      <c r="H66" s="110"/>
      <c r="I66" s="110"/>
      <c r="J66" s="32">
        <f>J64*J65</f>
        <v>0</v>
      </c>
      <c r="K66" s="68">
        <f t="shared" si="5"/>
        <v>0</v>
      </c>
    </row>
    <row r="67" spans="1:11" ht="27" customHeight="1" x14ac:dyDescent="0.2">
      <c r="A67" s="122" t="s">
        <v>452</v>
      </c>
      <c r="B67" s="171" t="s">
        <v>107</v>
      </c>
      <c r="C67" s="3" t="s">
        <v>108</v>
      </c>
      <c r="D67" s="168" t="s">
        <v>545</v>
      </c>
      <c r="E67" s="171" t="s">
        <v>301</v>
      </c>
      <c r="F67" s="171" t="s">
        <v>110</v>
      </c>
      <c r="G67" s="171">
        <v>10</v>
      </c>
      <c r="H67" s="4">
        <v>1</v>
      </c>
      <c r="I67" s="103"/>
      <c r="J67" s="29">
        <f t="shared" ref="J67:J72" si="6">G67*I67</f>
        <v>0</v>
      </c>
      <c r="K67" s="31">
        <f t="shared" si="5"/>
        <v>0</v>
      </c>
    </row>
    <row r="68" spans="1:11" ht="27" customHeight="1" x14ac:dyDescent="0.2">
      <c r="A68" s="123"/>
      <c r="B68" s="171"/>
      <c r="C68" s="3" t="s">
        <v>111</v>
      </c>
      <c r="D68" s="169"/>
      <c r="E68" s="171"/>
      <c r="F68" s="171"/>
      <c r="G68" s="171"/>
      <c r="H68" s="4">
        <v>1</v>
      </c>
      <c r="I68" s="103"/>
      <c r="J68" s="29">
        <f t="shared" si="6"/>
        <v>0</v>
      </c>
      <c r="K68" s="31">
        <f t="shared" si="5"/>
        <v>0</v>
      </c>
    </row>
    <row r="69" spans="1:11" ht="20.100000000000001" customHeight="1" x14ac:dyDescent="0.2">
      <c r="A69" s="123"/>
      <c r="B69" s="171"/>
      <c r="C69" s="3" t="s">
        <v>53</v>
      </c>
      <c r="D69" s="169"/>
      <c r="E69" s="171"/>
      <c r="F69" s="171"/>
      <c r="G69" s="171"/>
      <c r="H69" s="4">
        <v>1</v>
      </c>
      <c r="I69" s="103"/>
      <c r="J69" s="29">
        <f t="shared" si="6"/>
        <v>0</v>
      </c>
      <c r="K69" s="31">
        <f t="shared" si="5"/>
        <v>0</v>
      </c>
    </row>
    <row r="70" spans="1:11" ht="20.100000000000001" customHeight="1" x14ac:dyDescent="0.2">
      <c r="A70" s="123"/>
      <c r="B70" s="171"/>
      <c r="C70" s="3" t="s">
        <v>55</v>
      </c>
      <c r="D70" s="169"/>
      <c r="E70" s="171"/>
      <c r="F70" s="171"/>
      <c r="G70" s="171"/>
      <c r="H70" s="4">
        <v>200</v>
      </c>
      <c r="I70" s="103"/>
      <c r="J70" s="29">
        <f t="shared" si="6"/>
        <v>0</v>
      </c>
      <c r="K70" s="31">
        <f t="shared" si="5"/>
        <v>0</v>
      </c>
    </row>
    <row r="71" spans="1:11" ht="25.7" customHeight="1" x14ac:dyDescent="0.2">
      <c r="A71" s="123"/>
      <c r="B71" s="171" t="s">
        <v>68</v>
      </c>
      <c r="C71" s="3" t="s">
        <v>80</v>
      </c>
      <c r="D71" s="169"/>
      <c r="E71" s="171"/>
      <c r="F71" s="171"/>
      <c r="G71" s="171"/>
      <c r="H71" s="4">
        <v>1</v>
      </c>
      <c r="I71" s="103"/>
      <c r="J71" s="29">
        <f t="shared" si="6"/>
        <v>0</v>
      </c>
      <c r="K71" s="31">
        <f t="shared" si="5"/>
        <v>0</v>
      </c>
    </row>
    <row r="72" spans="1:11" ht="23.1" customHeight="1" x14ac:dyDescent="0.2">
      <c r="A72" s="123"/>
      <c r="B72" s="171"/>
      <c r="C72" s="3" t="s">
        <v>82</v>
      </c>
      <c r="D72" s="170"/>
      <c r="E72" s="171"/>
      <c r="F72" s="171"/>
      <c r="G72" s="171"/>
      <c r="H72" s="4">
        <v>2</v>
      </c>
      <c r="I72" s="103"/>
      <c r="J72" s="29">
        <f t="shared" si="6"/>
        <v>0</v>
      </c>
      <c r="K72" s="31">
        <f t="shared" si="5"/>
        <v>0</v>
      </c>
    </row>
    <row r="73" spans="1:11" ht="15.75" customHeight="1" x14ac:dyDescent="0.2">
      <c r="A73" s="123"/>
      <c r="B73" s="140" t="s">
        <v>114</v>
      </c>
      <c r="C73" s="137"/>
      <c r="D73" s="137"/>
      <c r="E73" s="137"/>
      <c r="F73" s="137"/>
      <c r="G73" s="137"/>
      <c r="H73" s="137"/>
      <c r="I73" s="138"/>
      <c r="J73" s="31">
        <f>SUM(J67:J72)</f>
        <v>0</v>
      </c>
      <c r="K73" s="31">
        <f t="shared" si="5"/>
        <v>0</v>
      </c>
    </row>
    <row r="74" spans="1:11" ht="15.75" customHeight="1" x14ac:dyDescent="0.2">
      <c r="A74" s="123"/>
      <c r="B74" s="140" t="s">
        <v>302</v>
      </c>
      <c r="C74" s="137"/>
      <c r="D74" s="137"/>
      <c r="E74" s="137"/>
      <c r="F74" s="137"/>
      <c r="G74" s="137"/>
      <c r="H74" s="137"/>
      <c r="I74" s="138"/>
      <c r="J74" s="31">
        <v>10</v>
      </c>
      <c r="K74" s="31" t="s">
        <v>444</v>
      </c>
    </row>
    <row r="75" spans="1:11" ht="25.5" customHeight="1" x14ac:dyDescent="0.2">
      <c r="A75" s="110" t="s">
        <v>119</v>
      </c>
      <c r="B75" s="110"/>
      <c r="C75" s="110"/>
      <c r="D75" s="110"/>
      <c r="E75" s="110"/>
      <c r="F75" s="110"/>
      <c r="G75" s="110"/>
      <c r="H75" s="110"/>
      <c r="I75" s="110"/>
      <c r="J75" s="32">
        <f>J74*J73</f>
        <v>0</v>
      </c>
      <c r="K75" s="68">
        <f t="shared" si="5"/>
        <v>0</v>
      </c>
    </row>
    <row r="76" spans="1:11" ht="54" customHeight="1" x14ac:dyDescent="0.2">
      <c r="A76" s="128" t="s">
        <v>453</v>
      </c>
      <c r="B76" s="171" t="s">
        <v>121</v>
      </c>
      <c r="C76" s="3" t="s">
        <v>122</v>
      </c>
      <c r="D76" s="13" t="s">
        <v>123</v>
      </c>
      <c r="E76" s="4" t="s">
        <v>124</v>
      </c>
      <c r="F76" s="5" t="s">
        <v>13</v>
      </c>
      <c r="G76" s="5"/>
      <c r="H76" s="5">
        <v>1</v>
      </c>
      <c r="I76" s="103"/>
      <c r="J76" s="29">
        <f t="shared" ref="J76:J120" si="7">H76*I76</f>
        <v>0</v>
      </c>
      <c r="K76" s="31">
        <f t="shared" si="5"/>
        <v>0</v>
      </c>
    </row>
    <row r="77" spans="1:11" ht="40.5" x14ac:dyDescent="0.2">
      <c r="A77" s="129"/>
      <c r="B77" s="171"/>
      <c r="C77" s="3" t="s">
        <v>125</v>
      </c>
      <c r="D77" s="13" t="s">
        <v>126</v>
      </c>
      <c r="E77" s="4" t="s">
        <v>127</v>
      </c>
      <c r="F77" s="5" t="s">
        <v>128</v>
      </c>
      <c r="G77" s="5"/>
      <c r="H77" s="5">
        <v>1</v>
      </c>
      <c r="I77" s="103"/>
      <c r="J77" s="29">
        <f t="shared" si="7"/>
        <v>0</v>
      </c>
      <c r="K77" s="31">
        <f t="shared" si="5"/>
        <v>0</v>
      </c>
    </row>
    <row r="78" spans="1:11" ht="40.5" x14ac:dyDescent="0.2">
      <c r="A78" s="129"/>
      <c r="B78" s="171"/>
      <c r="C78" s="3" t="s">
        <v>129</v>
      </c>
      <c r="D78" s="13" t="s">
        <v>130</v>
      </c>
      <c r="E78" s="4" t="s">
        <v>131</v>
      </c>
      <c r="F78" s="5" t="s">
        <v>13</v>
      </c>
      <c r="G78" s="5"/>
      <c r="H78" s="5">
        <v>2</v>
      </c>
      <c r="I78" s="103"/>
      <c r="J78" s="29">
        <f t="shared" si="7"/>
        <v>0</v>
      </c>
      <c r="K78" s="31">
        <f t="shared" si="5"/>
        <v>0</v>
      </c>
    </row>
    <row r="79" spans="1:11" ht="40.5" x14ac:dyDescent="0.2">
      <c r="A79" s="129"/>
      <c r="B79" s="171"/>
      <c r="C79" s="3" t="s">
        <v>132</v>
      </c>
      <c r="D79" s="13" t="s">
        <v>133</v>
      </c>
      <c r="E79" s="4" t="s">
        <v>134</v>
      </c>
      <c r="F79" s="5" t="s">
        <v>13</v>
      </c>
      <c r="G79" s="5"/>
      <c r="H79" s="5">
        <v>20</v>
      </c>
      <c r="I79" s="103"/>
      <c r="J79" s="29">
        <f t="shared" si="7"/>
        <v>0</v>
      </c>
      <c r="K79" s="31">
        <f t="shared" si="5"/>
        <v>0</v>
      </c>
    </row>
    <row r="80" spans="1:11" ht="40.5" x14ac:dyDescent="0.2">
      <c r="A80" s="129"/>
      <c r="B80" s="171"/>
      <c r="C80" s="3" t="s">
        <v>138</v>
      </c>
      <c r="D80" s="3" t="s">
        <v>422</v>
      </c>
      <c r="E80" s="4" t="s">
        <v>140</v>
      </c>
      <c r="F80" s="5" t="s">
        <v>13</v>
      </c>
      <c r="G80" s="5"/>
      <c r="H80" s="5">
        <v>2</v>
      </c>
      <c r="I80" s="103"/>
      <c r="J80" s="29">
        <f t="shared" si="7"/>
        <v>0</v>
      </c>
      <c r="K80" s="31">
        <f t="shared" si="5"/>
        <v>0</v>
      </c>
    </row>
    <row r="81" spans="1:11" ht="27" x14ac:dyDescent="0.2">
      <c r="A81" s="129"/>
      <c r="B81" s="171"/>
      <c r="C81" s="3" t="s">
        <v>141</v>
      </c>
      <c r="D81" s="3" t="s">
        <v>142</v>
      </c>
      <c r="E81" s="4" t="s">
        <v>143</v>
      </c>
      <c r="F81" s="5" t="s">
        <v>13</v>
      </c>
      <c r="G81" s="5"/>
      <c r="H81" s="5">
        <v>10</v>
      </c>
      <c r="I81" s="103"/>
      <c r="J81" s="29">
        <f t="shared" si="7"/>
        <v>0</v>
      </c>
      <c r="K81" s="31">
        <f t="shared" si="5"/>
        <v>0</v>
      </c>
    </row>
    <row r="82" spans="1:11" ht="27" x14ac:dyDescent="0.2">
      <c r="A82" s="129"/>
      <c r="B82" s="171"/>
      <c r="C82" s="3" t="s">
        <v>147</v>
      </c>
      <c r="D82" s="3" t="s">
        <v>148</v>
      </c>
      <c r="E82" s="4" t="s">
        <v>149</v>
      </c>
      <c r="F82" s="5" t="s">
        <v>24</v>
      </c>
      <c r="G82" s="5"/>
      <c r="H82" s="5">
        <v>5</v>
      </c>
      <c r="I82" s="103"/>
      <c r="J82" s="29">
        <f t="shared" si="7"/>
        <v>0</v>
      </c>
      <c r="K82" s="31">
        <f t="shared" si="5"/>
        <v>0</v>
      </c>
    </row>
    <row r="83" spans="1:11" ht="27" x14ac:dyDescent="0.2">
      <c r="A83" s="129"/>
      <c r="B83" s="171"/>
      <c r="C83" s="3" t="s">
        <v>150</v>
      </c>
      <c r="D83" s="3" t="s">
        <v>151</v>
      </c>
      <c r="E83" s="4" t="s">
        <v>152</v>
      </c>
      <c r="F83" s="5" t="s">
        <v>153</v>
      </c>
      <c r="G83" s="5"/>
      <c r="H83" s="5">
        <v>30</v>
      </c>
      <c r="I83" s="103"/>
      <c r="J83" s="29">
        <f t="shared" si="7"/>
        <v>0</v>
      </c>
      <c r="K83" s="31">
        <f t="shared" si="5"/>
        <v>0</v>
      </c>
    </row>
    <row r="84" spans="1:11" ht="16.350000000000001" customHeight="1" x14ac:dyDescent="0.2">
      <c r="A84" s="129"/>
      <c r="B84" s="171"/>
      <c r="C84" s="3" t="s">
        <v>154</v>
      </c>
      <c r="D84" s="3" t="s">
        <v>155</v>
      </c>
      <c r="E84" s="4" t="s">
        <v>156</v>
      </c>
      <c r="F84" s="5" t="s">
        <v>13</v>
      </c>
      <c r="G84" s="5"/>
      <c r="H84" s="5">
        <v>20</v>
      </c>
      <c r="I84" s="103"/>
      <c r="J84" s="29">
        <f t="shared" si="7"/>
        <v>0</v>
      </c>
      <c r="K84" s="31">
        <f t="shared" si="5"/>
        <v>0</v>
      </c>
    </row>
    <row r="85" spans="1:11" ht="40.5" x14ac:dyDescent="0.2">
      <c r="A85" s="129"/>
      <c r="B85" s="178" t="s">
        <v>424</v>
      </c>
      <c r="C85" s="3" t="s">
        <v>158</v>
      </c>
      <c r="D85" s="3" t="s">
        <v>159</v>
      </c>
      <c r="E85" s="4" t="s">
        <v>12</v>
      </c>
      <c r="F85" s="5" t="s">
        <v>13</v>
      </c>
      <c r="G85" s="5"/>
      <c r="H85" s="5">
        <v>10</v>
      </c>
      <c r="I85" s="103"/>
      <c r="J85" s="29">
        <f t="shared" si="7"/>
        <v>0</v>
      </c>
      <c r="K85" s="31">
        <f t="shared" si="5"/>
        <v>0</v>
      </c>
    </row>
    <row r="86" spans="1:11" ht="40.5" x14ac:dyDescent="0.2">
      <c r="A86" s="129"/>
      <c r="B86" s="169"/>
      <c r="C86" s="3" t="s">
        <v>160</v>
      </c>
      <c r="D86" s="3" t="s">
        <v>161</v>
      </c>
      <c r="E86" s="4" t="s">
        <v>162</v>
      </c>
      <c r="F86" s="5" t="s">
        <v>13</v>
      </c>
      <c r="G86" s="5"/>
      <c r="H86" s="5">
        <v>1</v>
      </c>
      <c r="I86" s="103"/>
      <c r="J86" s="29">
        <f t="shared" si="7"/>
        <v>0</v>
      </c>
      <c r="K86" s="31">
        <f t="shared" si="5"/>
        <v>0</v>
      </c>
    </row>
    <row r="87" spans="1:11" ht="40.5" x14ac:dyDescent="0.2">
      <c r="A87" s="129"/>
      <c r="B87" s="169"/>
      <c r="C87" s="3" t="s">
        <v>163</v>
      </c>
      <c r="D87" s="3" t="s">
        <v>164</v>
      </c>
      <c r="E87" s="4" t="s">
        <v>12</v>
      </c>
      <c r="F87" s="5" t="s">
        <v>13</v>
      </c>
      <c r="G87" s="5"/>
      <c r="H87" s="5">
        <v>4</v>
      </c>
      <c r="I87" s="103"/>
      <c r="J87" s="29">
        <f t="shared" si="7"/>
        <v>0</v>
      </c>
      <c r="K87" s="31">
        <f t="shared" si="5"/>
        <v>0</v>
      </c>
    </row>
    <row r="88" spans="1:11" ht="40.5" x14ac:dyDescent="0.2">
      <c r="A88" s="129"/>
      <c r="B88" s="169"/>
      <c r="C88" s="3" t="s">
        <v>165</v>
      </c>
      <c r="D88" s="3" t="s">
        <v>166</v>
      </c>
      <c r="E88" s="4" t="s">
        <v>167</v>
      </c>
      <c r="F88" s="5" t="s">
        <v>13</v>
      </c>
      <c r="G88" s="5"/>
      <c r="H88" s="5">
        <v>3</v>
      </c>
      <c r="I88" s="103"/>
      <c r="J88" s="29">
        <f t="shared" si="7"/>
        <v>0</v>
      </c>
      <c r="K88" s="31">
        <f t="shared" si="5"/>
        <v>0</v>
      </c>
    </row>
    <row r="89" spans="1:11" ht="27" x14ac:dyDescent="0.2">
      <c r="A89" s="129"/>
      <c r="B89" s="169"/>
      <c r="C89" s="3" t="s">
        <v>168</v>
      </c>
      <c r="D89" s="3" t="s">
        <v>169</v>
      </c>
      <c r="E89" s="4" t="s">
        <v>170</v>
      </c>
      <c r="F89" s="5" t="s">
        <v>13</v>
      </c>
      <c r="G89" s="5"/>
      <c r="H89" s="5">
        <v>10</v>
      </c>
      <c r="I89" s="103"/>
      <c r="J89" s="29">
        <f t="shared" si="7"/>
        <v>0</v>
      </c>
      <c r="K89" s="31">
        <f t="shared" si="5"/>
        <v>0</v>
      </c>
    </row>
    <row r="90" spans="1:11" ht="27" x14ac:dyDescent="0.2">
      <c r="A90" s="129"/>
      <c r="B90" s="169"/>
      <c r="C90" s="3" t="s">
        <v>171</v>
      </c>
      <c r="D90" s="3" t="s">
        <v>172</v>
      </c>
      <c r="E90" s="4" t="s">
        <v>173</v>
      </c>
      <c r="F90" s="5" t="s">
        <v>13</v>
      </c>
      <c r="G90" s="5"/>
      <c r="H90" s="5">
        <v>20</v>
      </c>
      <c r="I90" s="103"/>
      <c r="J90" s="29">
        <f t="shared" si="7"/>
        <v>0</v>
      </c>
      <c r="K90" s="31">
        <f t="shared" si="5"/>
        <v>0</v>
      </c>
    </row>
    <row r="91" spans="1:11" ht="40.5" x14ac:dyDescent="0.2">
      <c r="A91" s="129"/>
      <c r="B91" s="169"/>
      <c r="C91" s="3" t="s">
        <v>174</v>
      </c>
      <c r="D91" s="3" t="s">
        <v>175</v>
      </c>
      <c r="E91" s="4" t="s">
        <v>176</v>
      </c>
      <c r="F91" s="5" t="s">
        <v>13</v>
      </c>
      <c r="G91" s="5"/>
      <c r="H91" s="5">
        <v>5</v>
      </c>
      <c r="I91" s="103"/>
      <c r="J91" s="29">
        <f t="shared" si="7"/>
        <v>0</v>
      </c>
      <c r="K91" s="31">
        <f t="shared" si="5"/>
        <v>0</v>
      </c>
    </row>
    <row r="92" spans="1:11" ht="27" x14ac:dyDescent="0.2">
      <c r="A92" s="129"/>
      <c r="B92" s="169"/>
      <c r="C92" s="3" t="s">
        <v>177</v>
      </c>
      <c r="D92" s="3" t="s">
        <v>178</v>
      </c>
      <c r="E92" s="4" t="s">
        <v>179</v>
      </c>
      <c r="F92" s="5" t="s">
        <v>13</v>
      </c>
      <c r="G92" s="5"/>
      <c r="H92" s="5">
        <v>30</v>
      </c>
      <c r="I92" s="103"/>
      <c r="J92" s="29">
        <f t="shared" si="7"/>
        <v>0</v>
      </c>
      <c r="K92" s="31">
        <f t="shared" si="5"/>
        <v>0</v>
      </c>
    </row>
    <row r="93" spans="1:11" ht="27" x14ac:dyDescent="0.2">
      <c r="A93" s="129"/>
      <c r="B93" s="169"/>
      <c r="C93" s="3" t="s">
        <v>180</v>
      </c>
      <c r="D93" s="3" t="s">
        <v>181</v>
      </c>
      <c r="E93" s="4" t="s">
        <v>182</v>
      </c>
      <c r="F93" s="5" t="s">
        <v>13</v>
      </c>
      <c r="G93" s="5"/>
      <c r="H93" s="5">
        <v>1</v>
      </c>
      <c r="I93" s="103"/>
      <c r="J93" s="29">
        <f t="shared" si="7"/>
        <v>0</v>
      </c>
      <c r="K93" s="31">
        <f t="shared" si="5"/>
        <v>0</v>
      </c>
    </row>
    <row r="94" spans="1:11" ht="27" x14ac:dyDescent="0.2">
      <c r="A94" s="129"/>
      <c r="B94" s="169"/>
      <c r="C94" s="3" t="s">
        <v>183</v>
      </c>
      <c r="D94" s="3" t="s">
        <v>184</v>
      </c>
      <c r="E94" s="4" t="s">
        <v>185</v>
      </c>
      <c r="F94" s="5" t="s">
        <v>13</v>
      </c>
      <c r="G94" s="5"/>
      <c r="H94" s="5">
        <v>20</v>
      </c>
      <c r="I94" s="103"/>
      <c r="J94" s="29">
        <f t="shared" si="7"/>
        <v>0</v>
      </c>
      <c r="K94" s="31">
        <f t="shared" si="5"/>
        <v>0</v>
      </c>
    </row>
    <row r="95" spans="1:11" ht="27" x14ac:dyDescent="0.2">
      <c r="A95" s="129"/>
      <c r="B95" s="169"/>
      <c r="C95" s="3" t="s">
        <v>186</v>
      </c>
      <c r="D95" s="3" t="s">
        <v>187</v>
      </c>
      <c r="E95" s="4" t="s">
        <v>188</v>
      </c>
      <c r="F95" s="5" t="s">
        <v>13</v>
      </c>
      <c r="G95" s="5"/>
      <c r="H95" s="5">
        <v>30</v>
      </c>
      <c r="I95" s="103"/>
      <c r="J95" s="29">
        <f t="shared" si="7"/>
        <v>0</v>
      </c>
      <c r="K95" s="31">
        <f t="shared" si="5"/>
        <v>0</v>
      </c>
    </row>
    <row r="96" spans="1:11" ht="27" x14ac:dyDescent="0.2">
      <c r="A96" s="129"/>
      <c r="B96" s="169"/>
      <c r="C96" s="3" t="s">
        <v>189</v>
      </c>
      <c r="D96" s="3" t="s">
        <v>190</v>
      </c>
      <c r="E96" s="4" t="s">
        <v>191</v>
      </c>
      <c r="F96" s="5" t="s">
        <v>13</v>
      </c>
      <c r="G96" s="5"/>
      <c r="H96" s="5">
        <v>30</v>
      </c>
      <c r="I96" s="103"/>
      <c r="J96" s="29">
        <f t="shared" si="7"/>
        <v>0</v>
      </c>
      <c r="K96" s="31">
        <f t="shared" si="5"/>
        <v>0</v>
      </c>
    </row>
    <row r="97" spans="1:11" ht="27" x14ac:dyDescent="0.2">
      <c r="A97" s="129"/>
      <c r="B97" s="169"/>
      <c r="C97" s="3" t="s">
        <v>192</v>
      </c>
      <c r="D97" s="3" t="s">
        <v>193</v>
      </c>
      <c r="E97" s="4" t="s">
        <v>194</v>
      </c>
      <c r="F97" s="5" t="s">
        <v>13</v>
      </c>
      <c r="G97" s="5"/>
      <c r="H97" s="5">
        <v>10</v>
      </c>
      <c r="I97" s="103"/>
      <c r="J97" s="29">
        <f t="shared" si="7"/>
        <v>0</v>
      </c>
      <c r="K97" s="31">
        <f t="shared" si="5"/>
        <v>0</v>
      </c>
    </row>
    <row r="98" spans="1:11" ht="40.5" x14ac:dyDescent="0.2">
      <c r="A98" s="129"/>
      <c r="B98" s="169"/>
      <c r="C98" s="3" t="s">
        <v>195</v>
      </c>
      <c r="D98" s="3" t="s">
        <v>196</v>
      </c>
      <c r="E98" s="4" t="s">
        <v>197</v>
      </c>
      <c r="F98" s="5" t="s">
        <v>13</v>
      </c>
      <c r="G98" s="5"/>
      <c r="H98" s="5">
        <v>1</v>
      </c>
      <c r="I98" s="103"/>
      <c r="J98" s="29">
        <f t="shared" si="7"/>
        <v>0</v>
      </c>
      <c r="K98" s="31">
        <f t="shared" si="5"/>
        <v>0</v>
      </c>
    </row>
    <row r="99" spans="1:11" ht="27" x14ac:dyDescent="0.2">
      <c r="A99" s="129"/>
      <c r="B99" s="169"/>
      <c r="C99" s="3" t="s">
        <v>198</v>
      </c>
      <c r="D99" s="3" t="s">
        <v>199</v>
      </c>
      <c r="E99" s="4" t="s">
        <v>200</v>
      </c>
      <c r="F99" s="5" t="s">
        <v>64</v>
      </c>
      <c r="G99" s="5"/>
      <c r="H99" s="5">
        <v>4</v>
      </c>
      <c r="I99" s="103"/>
      <c r="J99" s="29">
        <f t="shared" si="7"/>
        <v>0</v>
      </c>
      <c r="K99" s="31">
        <f t="shared" si="5"/>
        <v>0</v>
      </c>
    </row>
    <row r="100" spans="1:11" x14ac:dyDescent="0.2">
      <c r="A100" s="129"/>
      <c r="B100" s="169"/>
      <c r="C100" s="3" t="s">
        <v>201</v>
      </c>
      <c r="D100" s="3" t="s">
        <v>202</v>
      </c>
      <c r="E100" s="4" t="s">
        <v>203</v>
      </c>
      <c r="F100" s="5" t="s">
        <v>64</v>
      </c>
      <c r="G100" s="5"/>
      <c r="H100" s="5">
        <v>1</v>
      </c>
      <c r="I100" s="103"/>
      <c r="J100" s="29">
        <f t="shared" si="7"/>
        <v>0</v>
      </c>
      <c r="K100" s="31">
        <f t="shared" si="5"/>
        <v>0</v>
      </c>
    </row>
    <row r="101" spans="1:11" ht="17.649999999999999" customHeight="1" x14ac:dyDescent="0.2">
      <c r="A101" s="129"/>
      <c r="B101" s="169"/>
      <c r="C101" s="3" t="s">
        <v>204</v>
      </c>
      <c r="D101" s="3" t="s">
        <v>205</v>
      </c>
      <c r="E101" s="4" t="s">
        <v>206</v>
      </c>
      <c r="F101" s="5" t="s">
        <v>64</v>
      </c>
      <c r="G101" s="5"/>
      <c r="H101" s="5">
        <v>1</v>
      </c>
      <c r="I101" s="103"/>
      <c r="J101" s="29">
        <f t="shared" si="7"/>
        <v>0</v>
      </c>
      <c r="K101" s="31">
        <f t="shared" si="5"/>
        <v>0</v>
      </c>
    </row>
    <row r="102" spans="1:11" ht="27" x14ac:dyDescent="0.2">
      <c r="A102" s="129"/>
      <c r="B102" s="169"/>
      <c r="C102" s="3" t="s">
        <v>207</v>
      </c>
      <c r="D102" s="3" t="s">
        <v>193</v>
      </c>
      <c r="E102" s="4" t="s">
        <v>208</v>
      </c>
      <c r="F102" s="5" t="s">
        <v>61</v>
      </c>
      <c r="G102" s="5"/>
      <c r="H102" s="5">
        <v>5</v>
      </c>
      <c r="I102" s="103"/>
      <c r="J102" s="29">
        <f t="shared" si="7"/>
        <v>0</v>
      </c>
      <c r="K102" s="31">
        <f t="shared" si="5"/>
        <v>0</v>
      </c>
    </row>
    <row r="103" spans="1:11" ht="32.65" customHeight="1" x14ac:dyDescent="0.2">
      <c r="A103" s="129"/>
      <c r="B103" s="169"/>
      <c r="C103" s="3" t="s">
        <v>209</v>
      </c>
      <c r="D103" s="3" t="s">
        <v>210</v>
      </c>
      <c r="E103" s="4" t="s">
        <v>211</v>
      </c>
      <c r="F103" s="5" t="s">
        <v>13</v>
      </c>
      <c r="G103" s="5"/>
      <c r="H103" s="5">
        <v>20</v>
      </c>
      <c r="I103" s="103"/>
      <c r="J103" s="29">
        <f t="shared" si="7"/>
        <v>0</v>
      </c>
      <c r="K103" s="31">
        <f t="shared" si="5"/>
        <v>0</v>
      </c>
    </row>
    <row r="104" spans="1:11" ht="13.5" customHeight="1" x14ac:dyDescent="0.2">
      <c r="A104" s="129"/>
      <c r="B104" s="169"/>
      <c r="C104" s="3" t="s">
        <v>212</v>
      </c>
      <c r="D104" s="3" t="s">
        <v>213</v>
      </c>
      <c r="E104" s="4" t="s">
        <v>214</v>
      </c>
      <c r="F104" s="5" t="s">
        <v>13</v>
      </c>
      <c r="G104" s="5"/>
      <c r="H104" s="5">
        <v>50</v>
      </c>
      <c r="I104" s="103"/>
      <c r="J104" s="29">
        <f t="shared" si="7"/>
        <v>0</v>
      </c>
      <c r="K104" s="31">
        <f t="shared" si="5"/>
        <v>0</v>
      </c>
    </row>
    <row r="105" spans="1:11" x14ac:dyDescent="0.2">
      <c r="A105" s="129"/>
      <c r="B105" s="169"/>
      <c r="C105" s="3" t="s">
        <v>215</v>
      </c>
      <c r="D105" s="3" t="s">
        <v>216</v>
      </c>
      <c r="E105" s="4" t="s">
        <v>217</v>
      </c>
      <c r="F105" s="5" t="s">
        <v>61</v>
      </c>
      <c r="G105" s="5"/>
      <c r="H105" s="5">
        <v>4</v>
      </c>
      <c r="I105" s="103"/>
      <c r="J105" s="29">
        <f t="shared" si="7"/>
        <v>0</v>
      </c>
      <c r="K105" s="31">
        <f t="shared" si="5"/>
        <v>0</v>
      </c>
    </row>
    <row r="106" spans="1:11" ht="35.65" customHeight="1" x14ac:dyDescent="0.2">
      <c r="A106" s="129"/>
      <c r="B106" s="169"/>
      <c r="C106" s="3" t="s">
        <v>218</v>
      </c>
      <c r="D106" s="3" t="s">
        <v>219</v>
      </c>
      <c r="E106" s="4" t="s">
        <v>220</v>
      </c>
      <c r="F106" s="5" t="s">
        <v>13</v>
      </c>
      <c r="G106" s="5"/>
      <c r="H106" s="5">
        <v>2</v>
      </c>
      <c r="I106" s="103"/>
      <c r="J106" s="29">
        <f t="shared" si="7"/>
        <v>0</v>
      </c>
      <c r="K106" s="31">
        <f t="shared" si="5"/>
        <v>0</v>
      </c>
    </row>
    <row r="107" spans="1:11" ht="13.5" customHeight="1" x14ac:dyDescent="0.2">
      <c r="A107" s="129"/>
      <c r="B107" s="169"/>
      <c r="C107" s="3" t="s">
        <v>225</v>
      </c>
      <c r="D107" s="3" t="s">
        <v>226</v>
      </c>
      <c r="E107" s="4" t="s">
        <v>29</v>
      </c>
      <c r="F107" s="5" t="s">
        <v>227</v>
      </c>
      <c r="G107" s="5"/>
      <c r="H107" s="5">
        <v>200</v>
      </c>
      <c r="I107" s="103"/>
      <c r="J107" s="29">
        <f t="shared" si="7"/>
        <v>0</v>
      </c>
      <c r="K107" s="31">
        <f t="shared" ref="K107:K132" si="8">J107*1.06</f>
        <v>0</v>
      </c>
    </row>
    <row r="108" spans="1:11" x14ac:dyDescent="0.2">
      <c r="A108" s="129"/>
      <c r="B108" s="169"/>
      <c r="C108" s="3" t="s">
        <v>228</v>
      </c>
      <c r="D108" s="3" t="s">
        <v>229</v>
      </c>
      <c r="E108" s="4" t="s">
        <v>29</v>
      </c>
      <c r="F108" s="5" t="s">
        <v>128</v>
      </c>
      <c r="G108" s="5"/>
      <c r="H108" s="5">
        <v>4</v>
      </c>
      <c r="I108" s="103"/>
      <c r="J108" s="29">
        <f t="shared" si="7"/>
        <v>0</v>
      </c>
      <c r="K108" s="31">
        <f t="shared" si="8"/>
        <v>0</v>
      </c>
    </row>
    <row r="109" spans="1:11" ht="49.7" customHeight="1" x14ac:dyDescent="0.2">
      <c r="A109" s="129"/>
      <c r="B109" s="169"/>
      <c r="C109" s="3" t="s">
        <v>230</v>
      </c>
      <c r="D109" s="3" t="s">
        <v>231</v>
      </c>
      <c r="E109" s="4" t="s">
        <v>232</v>
      </c>
      <c r="F109" s="5" t="s">
        <v>13</v>
      </c>
      <c r="G109" s="5"/>
      <c r="H109" s="5">
        <v>1</v>
      </c>
      <c r="I109" s="103"/>
      <c r="J109" s="29">
        <f t="shared" si="7"/>
        <v>0</v>
      </c>
      <c r="K109" s="31">
        <f t="shared" si="8"/>
        <v>0</v>
      </c>
    </row>
    <row r="110" spans="1:11" ht="27" x14ac:dyDescent="0.2">
      <c r="A110" s="129"/>
      <c r="B110" s="169"/>
      <c r="C110" s="3" t="s">
        <v>233</v>
      </c>
      <c r="D110" s="3" t="s">
        <v>234</v>
      </c>
      <c r="E110" s="4" t="s">
        <v>235</v>
      </c>
      <c r="F110" s="5" t="s">
        <v>13</v>
      </c>
      <c r="G110" s="5"/>
      <c r="H110" s="5">
        <v>30</v>
      </c>
      <c r="I110" s="103"/>
      <c r="J110" s="29">
        <f t="shared" si="7"/>
        <v>0</v>
      </c>
      <c r="K110" s="31">
        <f t="shared" si="8"/>
        <v>0</v>
      </c>
    </row>
    <row r="111" spans="1:11" ht="40.5" x14ac:dyDescent="0.2">
      <c r="A111" s="129"/>
      <c r="B111" s="169"/>
      <c r="C111" s="3" t="s">
        <v>236</v>
      </c>
      <c r="D111" s="3" t="s">
        <v>164</v>
      </c>
      <c r="E111" s="4" t="s">
        <v>237</v>
      </c>
      <c r="F111" s="5" t="s">
        <v>13</v>
      </c>
      <c r="G111" s="5"/>
      <c r="H111" s="5">
        <v>4</v>
      </c>
      <c r="I111" s="103"/>
      <c r="J111" s="29">
        <f t="shared" si="7"/>
        <v>0</v>
      </c>
      <c r="K111" s="31">
        <f t="shared" si="8"/>
        <v>0</v>
      </c>
    </row>
    <row r="112" spans="1:11" ht="27" x14ac:dyDescent="0.2">
      <c r="A112" s="129"/>
      <c r="B112" s="169"/>
      <c r="C112" s="3" t="s">
        <v>238</v>
      </c>
      <c r="D112" s="3" t="s">
        <v>239</v>
      </c>
      <c r="E112" s="4" t="s">
        <v>240</v>
      </c>
      <c r="F112" s="5" t="s">
        <v>13</v>
      </c>
      <c r="G112" s="5"/>
      <c r="H112" s="5">
        <v>4</v>
      </c>
      <c r="I112" s="103"/>
      <c r="J112" s="29">
        <f t="shared" si="7"/>
        <v>0</v>
      </c>
      <c r="K112" s="31">
        <f t="shared" si="8"/>
        <v>0</v>
      </c>
    </row>
    <row r="113" spans="1:11" ht="27" x14ac:dyDescent="0.2">
      <c r="A113" s="129"/>
      <c r="B113" s="169"/>
      <c r="C113" s="3" t="s">
        <v>241</v>
      </c>
      <c r="D113" s="3" t="s">
        <v>239</v>
      </c>
      <c r="E113" s="4" t="s">
        <v>240</v>
      </c>
      <c r="F113" s="5" t="s">
        <v>13</v>
      </c>
      <c r="G113" s="5"/>
      <c r="H113" s="5">
        <v>4</v>
      </c>
      <c r="I113" s="103"/>
      <c r="J113" s="29">
        <f t="shared" si="7"/>
        <v>0</v>
      </c>
      <c r="K113" s="31">
        <f t="shared" si="8"/>
        <v>0</v>
      </c>
    </row>
    <row r="114" spans="1:11" ht="18.399999999999999" customHeight="1" x14ac:dyDescent="0.2">
      <c r="A114" s="129"/>
      <c r="B114" s="169"/>
      <c r="C114" s="3" t="s">
        <v>245</v>
      </c>
      <c r="D114" s="3" t="s">
        <v>246</v>
      </c>
      <c r="E114" s="4" t="s">
        <v>29</v>
      </c>
      <c r="F114" s="5" t="s">
        <v>24</v>
      </c>
      <c r="G114" s="5"/>
      <c r="H114" s="5">
        <v>1</v>
      </c>
      <c r="I114" s="103"/>
      <c r="J114" s="29">
        <f t="shared" si="7"/>
        <v>0</v>
      </c>
      <c r="K114" s="31">
        <f t="shared" si="8"/>
        <v>0</v>
      </c>
    </row>
    <row r="115" spans="1:11" ht="18.399999999999999" customHeight="1" x14ac:dyDescent="0.2">
      <c r="A115" s="129"/>
      <c r="B115" s="169"/>
      <c r="C115" s="3" t="s">
        <v>247</v>
      </c>
      <c r="D115" s="3" t="s">
        <v>248</v>
      </c>
      <c r="E115" s="4" t="s">
        <v>249</v>
      </c>
      <c r="F115" s="5" t="s">
        <v>61</v>
      </c>
      <c r="G115" s="5"/>
      <c r="H115" s="5">
        <v>100</v>
      </c>
      <c r="I115" s="103"/>
      <c r="J115" s="29">
        <f t="shared" si="7"/>
        <v>0</v>
      </c>
      <c r="K115" s="31">
        <f t="shared" si="8"/>
        <v>0</v>
      </c>
    </row>
    <row r="116" spans="1:11" ht="27" x14ac:dyDescent="0.2">
      <c r="A116" s="129"/>
      <c r="B116" s="169"/>
      <c r="C116" s="3" t="s">
        <v>242</v>
      </c>
      <c r="D116" s="3" t="s">
        <v>403</v>
      </c>
      <c r="E116" s="4" t="s">
        <v>404</v>
      </c>
      <c r="F116" s="5" t="s">
        <v>13</v>
      </c>
      <c r="G116" s="5"/>
      <c r="H116" s="5">
        <v>40</v>
      </c>
      <c r="I116" s="103"/>
      <c r="J116" s="29">
        <f t="shared" si="7"/>
        <v>0</v>
      </c>
      <c r="K116" s="31">
        <f t="shared" si="8"/>
        <v>0</v>
      </c>
    </row>
    <row r="117" spans="1:11" ht="27" x14ac:dyDescent="0.2">
      <c r="A117" s="129"/>
      <c r="B117" s="169"/>
      <c r="C117" s="3" t="s">
        <v>250</v>
      </c>
      <c r="D117" s="3" t="s">
        <v>251</v>
      </c>
      <c r="E117" s="4" t="s">
        <v>29</v>
      </c>
      <c r="F117" s="5" t="s">
        <v>252</v>
      </c>
      <c r="G117" s="5"/>
      <c r="H117" s="5">
        <v>300</v>
      </c>
      <c r="I117" s="103"/>
      <c r="J117" s="29">
        <f t="shared" si="7"/>
        <v>0</v>
      </c>
      <c r="K117" s="31">
        <f t="shared" si="8"/>
        <v>0</v>
      </c>
    </row>
    <row r="118" spans="1:11" ht="27" x14ac:dyDescent="0.2">
      <c r="A118" s="129"/>
      <c r="B118" s="169"/>
      <c r="C118" s="3" t="s">
        <v>257</v>
      </c>
      <c r="D118" s="13" t="s">
        <v>258</v>
      </c>
      <c r="E118" s="4" t="s">
        <v>259</v>
      </c>
      <c r="F118" s="5" t="s">
        <v>13</v>
      </c>
      <c r="G118" s="5"/>
      <c r="H118" s="5">
        <v>1</v>
      </c>
      <c r="I118" s="103"/>
      <c r="J118" s="29">
        <f t="shared" si="7"/>
        <v>0</v>
      </c>
      <c r="K118" s="31">
        <f t="shared" si="8"/>
        <v>0</v>
      </c>
    </row>
    <row r="119" spans="1:11" ht="91.7" customHeight="1" x14ac:dyDescent="0.2">
      <c r="A119" s="129"/>
      <c r="B119" s="170"/>
      <c r="C119" s="3" t="s">
        <v>405</v>
      </c>
      <c r="D119" s="13" t="s">
        <v>423</v>
      </c>
      <c r="E119" s="4" t="s">
        <v>406</v>
      </c>
      <c r="F119" s="5" t="s">
        <v>24</v>
      </c>
      <c r="G119" s="5"/>
      <c r="H119" s="5">
        <v>1</v>
      </c>
      <c r="I119" s="103"/>
      <c r="J119" s="29">
        <f t="shared" si="7"/>
        <v>0</v>
      </c>
      <c r="K119" s="31">
        <f t="shared" si="8"/>
        <v>0</v>
      </c>
    </row>
    <row r="120" spans="1:11" ht="27" customHeight="1" x14ac:dyDescent="0.2">
      <c r="A120" s="177"/>
      <c r="B120" s="55" t="s">
        <v>84</v>
      </c>
      <c r="C120" s="10" t="s">
        <v>261</v>
      </c>
      <c r="D120" s="10" t="s">
        <v>262</v>
      </c>
      <c r="E120" s="2" t="s">
        <v>29</v>
      </c>
      <c r="F120" s="2" t="s">
        <v>263</v>
      </c>
      <c r="G120" s="2"/>
      <c r="H120" s="2">
        <v>10</v>
      </c>
      <c r="I120" s="103"/>
      <c r="J120" s="31">
        <f t="shared" si="7"/>
        <v>0</v>
      </c>
      <c r="K120" s="31">
        <f t="shared" si="8"/>
        <v>0</v>
      </c>
    </row>
    <row r="121" spans="1:11" ht="27" customHeight="1" x14ac:dyDescent="0.2">
      <c r="A121" s="110" t="s">
        <v>264</v>
      </c>
      <c r="B121" s="110"/>
      <c r="C121" s="110"/>
      <c r="D121" s="110"/>
      <c r="E121" s="110"/>
      <c r="F121" s="110"/>
      <c r="G121" s="110"/>
      <c r="H121" s="110"/>
      <c r="I121" s="110"/>
      <c r="J121" s="32">
        <f>SUM(J76:J120)</f>
        <v>0</v>
      </c>
      <c r="K121" s="68">
        <f t="shared" si="8"/>
        <v>0</v>
      </c>
    </row>
    <row r="122" spans="1:11" ht="166.5" customHeight="1" x14ac:dyDescent="0.2">
      <c r="A122" s="119" t="s">
        <v>454</v>
      </c>
      <c r="B122" s="108" t="s">
        <v>434</v>
      </c>
      <c r="C122" s="89" t="s">
        <v>477</v>
      </c>
      <c r="D122" s="90" t="s">
        <v>498</v>
      </c>
      <c r="E122" s="2" t="s">
        <v>29</v>
      </c>
      <c r="F122" s="2" t="s">
        <v>29</v>
      </c>
      <c r="G122" s="2" t="s">
        <v>29</v>
      </c>
      <c r="H122" s="5"/>
      <c r="I122" s="69"/>
      <c r="J122" s="70"/>
      <c r="K122" s="31">
        <f t="shared" si="8"/>
        <v>0</v>
      </c>
    </row>
    <row r="123" spans="1:11" ht="183" customHeight="1" x14ac:dyDescent="0.2">
      <c r="A123" s="120"/>
      <c r="B123" s="108"/>
      <c r="C123" s="89" t="s">
        <v>427</v>
      </c>
      <c r="D123" s="90" t="s">
        <v>486</v>
      </c>
      <c r="E123" s="2" t="s">
        <v>29</v>
      </c>
      <c r="F123" s="2" t="s">
        <v>29</v>
      </c>
      <c r="G123" s="2" t="s">
        <v>29</v>
      </c>
      <c r="H123" s="5"/>
      <c r="I123" s="69"/>
      <c r="J123" s="70"/>
      <c r="K123" s="31">
        <f t="shared" si="8"/>
        <v>0</v>
      </c>
    </row>
    <row r="124" spans="1:11" ht="99" customHeight="1" x14ac:dyDescent="0.2">
      <c r="A124" s="120"/>
      <c r="B124" s="108"/>
      <c r="C124" s="89" t="s">
        <v>432</v>
      </c>
      <c r="D124" s="90" t="s">
        <v>499</v>
      </c>
      <c r="E124" s="83"/>
      <c r="F124" s="83"/>
      <c r="G124" s="83"/>
      <c r="H124" s="86"/>
      <c r="I124" s="69"/>
      <c r="J124" s="70"/>
      <c r="K124" s="31">
        <f t="shared" si="8"/>
        <v>0</v>
      </c>
    </row>
    <row r="125" spans="1:11" ht="120.75" customHeight="1" x14ac:dyDescent="0.2">
      <c r="A125" s="120"/>
      <c r="B125" s="108"/>
      <c r="C125" s="89" t="s">
        <v>478</v>
      </c>
      <c r="D125" s="90" t="s">
        <v>500</v>
      </c>
      <c r="E125" s="83"/>
      <c r="F125" s="83"/>
      <c r="G125" s="83"/>
      <c r="H125" s="86"/>
      <c r="I125" s="69"/>
      <c r="J125" s="70"/>
      <c r="K125" s="31">
        <f t="shared" si="8"/>
        <v>0</v>
      </c>
    </row>
    <row r="126" spans="1:11" ht="192.75" customHeight="1" x14ac:dyDescent="0.2">
      <c r="A126" s="120"/>
      <c r="B126" s="108"/>
      <c r="C126" s="85" t="s">
        <v>479</v>
      </c>
      <c r="D126" s="90" t="s">
        <v>489</v>
      </c>
      <c r="E126" s="83"/>
      <c r="F126" s="83"/>
      <c r="G126" s="83"/>
      <c r="H126" s="86"/>
      <c r="I126" s="69"/>
      <c r="J126" s="70"/>
      <c r="K126" s="31">
        <f t="shared" si="8"/>
        <v>0</v>
      </c>
    </row>
    <row r="127" spans="1:11" ht="167.25" customHeight="1" x14ac:dyDescent="0.2">
      <c r="A127" s="120"/>
      <c r="B127" s="108"/>
      <c r="C127" s="89" t="s">
        <v>431</v>
      </c>
      <c r="D127" s="90" t="s">
        <v>490</v>
      </c>
      <c r="E127" s="83"/>
      <c r="F127" s="83"/>
      <c r="G127" s="83"/>
      <c r="H127" s="86"/>
      <c r="I127" s="69"/>
      <c r="J127" s="70"/>
      <c r="K127" s="31">
        <f t="shared" si="8"/>
        <v>0</v>
      </c>
    </row>
    <row r="128" spans="1:11" ht="63.75" customHeight="1" x14ac:dyDescent="0.2">
      <c r="A128" s="120"/>
      <c r="B128" s="108"/>
      <c r="C128" s="89" t="s">
        <v>481</v>
      </c>
      <c r="D128" s="90" t="s">
        <v>501</v>
      </c>
      <c r="E128" s="2" t="s">
        <v>29</v>
      </c>
      <c r="F128" s="2" t="s">
        <v>29</v>
      </c>
      <c r="G128" s="2" t="s">
        <v>29</v>
      </c>
      <c r="H128" s="5"/>
      <c r="I128" s="69"/>
      <c r="J128" s="70"/>
      <c r="K128" s="31">
        <f t="shared" si="8"/>
        <v>0</v>
      </c>
    </row>
    <row r="129" spans="1:11" ht="63" customHeight="1" x14ac:dyDescent="0.2">
      <c r="A129" s="120"/>
      <c r="B129" s="108"/>
      <c r="C129" s="89" t="s">
        <v>482</v>
      </c>
      <c r="D129" s="90" t="s">
        <v>493</v>
      </c>
      <c r="E129" s="2" t="s">
        <v>29</v>
      </c>
      <c r="F129" s="2" t="s">
        <v>29</v>
      </c>
      <c r="G129" s="2" t="s">
        <v>29</v>
      </c>
      <c r="H129" s="5"/>
      <c r="I129" s="69"/>
      <c r="J129" s="70"/>
      <c r="K129" s="31">
        <f t="shared" si="8"/>
        <v>0</v>
      </c>
    </row>
    <row r="130" spans="1:11" ht="121.5" customHeight="1" x14ac:dyDescent="0.2">
      <c r="A130" s="120"/>
      <c r="B130" s="108"/>
      <c r="C130" s="85" t="s">
        <v>483</v>
      </c>
      <c r="D130" s="90" t="s">
        <v>502</v>
      </c>
      <c r="E130" s="2" t="s">
        <v>29</v>
      </c>
      <c r="F130" s="2" t="s">
        <v>29</v>
      </c>
      <c r="G130" s="2" t="s">
        <v>29</v>
      </c>
      <c r="H130" s="5"/>
      <c r="I130" s="69"/>
      <c r="J130" s="70"/>
      <c r="K130" s="31">
        <f t="shared" si="8"/>
        <v>0</v>
      </c>
    </row>
    <row r="131" spans="1:11" ht="45" customHeight="1" x14ac:dyDescent="0.2">
      <c r="A131" s="120"/>
      <c r="B131" s="108"/>
      <c r="C131" s="89" t="s">
        <v>484</v>
      </c>
      <c r="D131" s="90" t="s">
        <v>495</v>
      </c>
      <c r="E131" s="2" t="s">
        <v>29</v>
      </c>
      <c r="F131" s="2" t="s">
        <v>29</v>
      </c>
      <c r="G131" s="2" t="s">
        <v>29</v>
      </c>
      <c r="H131" s="5"/>
      <c r="I131" s="69"/>
      <c r="J131" s="70"/>
      <c r="K131" s="31">
        <f t="shared" si="8"/>
        <v>0</v>
      </c>
    </row>
    <row r="132" spans="1:11" ht="45" customHeight="1" x14ac:dyDescent="0.2">
      <c r="A132" s="120"/>
      <c r="B132" s="108"/>
      <c r="C132" s="85" t="s">
        <v>497</v>
      </c>
      <c r="D132" s="90" t="s">
        <v>503</v>
      </c>
      <c r="E132" s="2"/>
      <c r="F132" s="2"/>
      <c r="G132" s="2"/>
      <c r="H132" s="5"/>
      <c r="I132" s="69"/>
      <c r="J132" s="70"/>
      <c r="K132" s="31">
        <f t="shared" si="8"/>
        <v>0</v>
      </c>
    </row>
    <row r="133" spans="1:11" ht="101.25" customHeight="1" x14ac:dyDescent="0.2">
      <c r="A133" s="121"/>
      <c r="B133" s="108" t="s">
        <v>435</v>
      </c>
      <c r="C133" s="108"/>
      <c r="D133" s="63" t="s">
        <v>504</v>
      </c>
      <c r="E133" s="2" t="s">
        <v>29</v>
      </c>
      <c r="F133" s="9" t="s">
        <v>308</v>
      </c>
      <c r="G133" s="61" t="s">
        <v>29</v>
      </c>
      <c r="H133" s="62">
        <v>6</v>
      </c>
      <c r="I133" s="103"/>
      <c r="J133" s="70">
        <f>H133*I133</f>
        <v>0</v>
      </c>
      <c r="K133" s="31">
        <f>J133*1.06</f>
        <v>0</v>
      </c>
    </row>
    <row r="134" spans="1:11" ht="22.5" customHeight="1" x14ac:dyDescent="0.2">
      <c r="A134" s="110" t="s">
        <v>267</v>
      </c>
      <c r="B134" s="110"/>
      <c r="C134" s="110"/>
      <c r="D134" s="110"/>
      <c r="E134" s="110"/>
      <c r="F134" s="110"/>
      <c r="G134" s="110"/>
      <c r="H134" s="110"/>
      <c r="I134" s="110"/>
      <c r="J134" s="32">
        <f>SUM(J122:J133)</f>
        <v>0</v>
      </c>
      <c r="K134" s="68">
        <f>J134*1.06</f>
        <v>0</v>
      </c>
    </row>
    <row r="135" spans="1:11" x14ac:dyDescent="0.2">
      <c r="A135" s="107" t="s">
        <v>268</v>
      </c>
      <c r="B135" s="107"/>
      <c r="C135" s="107"/>
      <c r="D135" s="107"/>
      <c r="E135" s="107"/>
      <c r="F135" s="107"/>
      <c r="G135" s="107"/>
      <c r="H135" s="107"/>
      <c r="I135" s="107"/>
      <c r="J135" s="71">
        <f>J134+J121+J75+J28+J56+J66</f>
        <v>0</v>
      </c>
      <c r="K135" s="31" t="s">
        <v>444</v>
      </c>
    </row>
    <row r="136" spans="1:11" x14ac:dyDescent="0.2">
      <c r="A136" s="107" t="s">
        <v>269</v>
      </c>
      <c r="B136" s="107"/>
      <c r="C136" s="107"/>
      <c r="D136" s="107"/>
      <c r="E136" s="107"/>
      <c r="F136" s="107"/>
      <c r="G136" s="107"/>
      <c r="H136" s="107"/>
      <c r="I136" s="107"/>
      <c r="J136" s="70"/>
      <c r="K136" s="31" t="s">
        <v>444</v>
      </c>
    </row>
    <row r="137" spans="1:11" x14ac:dyDescent="0.2">
      <c r="A137" s="135" t="s">
        <v>270</v>
      </c>
      <c r="B137" s="107"/>
      <c r="C137" s="107"/>
      <c r="D137" s="107"/>
      <c r="E137" s="107"/>
      <c r="F137" s="107"/>
      <c r="G137" s="107"/>
      <c r="H137" s="107"/>
      <c r="I137" s="107"/>
      <c r="J137" s="71">
        <f>J135*J136</f>
        <v>0</v>
      </c>
      <c r="K137" s="31" t="s">
        <v>444</v>
      </c>
    </row>
    <row r="138" spans="1:11" ht="20.25" x14ac:dyDescent="0.2">
      <c r="A138" s="107" t="s">
        <v>271</v>
      </c>
      <c r="B138" s="107"/>
      <c r="C138" s="107"/>
      <c r="D138" s="107"/>
      <c r="E138" s="107"/>
      <c r="F138" s="107"/>
      <c r="G138" s="107"/>
      <c r="H138" s="107"/>
      <c r="I138" s="107"/>
      <c r="J138" s="71">
        <f>J137+J135</f>
        <v>0</v>
      </c>
      <c r="K138" s="68">
        <f>K134+K121+K75+K28+K56+K66</f>
        <v>0</v>
      </c>
    </row>
  </sheetData>
  <mergeCells count="49">
    <mergeCell ref="A138:I138"/>
    <mergeCell ref="A76:A120"/>
    <mergeCell ref="A122:A133"/>
    <mergeCell ref="A136:I136"/>
    <mergeCell ref="A137:I137"/>
    <mergeCell ref="B85:B119"/>
    <mergeCell ref="A134:I134"/>
    <mergeCell ref="A135:I135"/>
    <mergeCell ref="B76:B84"/>
    <mergeCell ref="B122:B132"/>
    <mergeCell ref="B133:C133"/>
    <mergeCell ref="A121:I121"/>
    <mergeCell ref="A75:I75"/>
    <mergeCell ref="B67:B70"/>
    <mergeCell ref="B71:B72"/>
    <mergeCell ref="E67:E72"/>
    <mergeCell ref="F67:F72"/>
    <mergeCell ref="G67:G72"/>
    <mergeCell ref="A67:A74"/>
    <mergeCell ref="B64:I64"/>
    <mergeCell ref="B57:B60"/>
    <mergeCell ref="B74:I74"/>
    <mergeCell ref="B3:K3"/>
    <mergeCell ref="B65:I65"/>
    <mergeCell ref="A66:I66"/>
    <mergeCell ref="B73:I73"/>
    <mergeCell ref="A29:A55"/>
    <mergeCell ref="A5:A27"/>
    <mergeCell ref="B29:B36"/>
    <mergeCell ref="B37:B43"/>
    <mergeCell ref="B44:B53"/>
    <mergeCell ref="B54:B55"/>
    <mergeCell ref="A28:I28"/>
    <mergeCell ref="A2:B2"/>
    <mergeCell ref="C2:K2"/>
    <mergeCell ref="A1:K1"/>
    <mergeCell ref="D67:D72"/>
    <mergeCell ref="B5:B8"/>
    <mergeCell ref="B9:B13"/>
    <mergeCell ref="B14:B19"/>
    <mergeCell ref="B20:B25"/>
    <mergeCell ref="B26:B27"/>
    <mergeCell ref="B61:B63"/>
    <mergeCell ref="E57:E63"/>
    <mergeCell ref="F57:F63"/>
    <mergeCell ref="G57:G63"/>
    <mergeCell ref="A56:I56"/>
    <mergeCell ref="A57:A65"/>
    <mergeCell ref="D57:D63"/>
  </mergeCells>
  <phoneticPr fontId="21" type="noConversion"/>
  <pageMargins left="0.7" right="0.7" top="0.75" bottom="0.75" header="0.3" footer="0.3"/>
  <pageSetup paperSize="8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7"/>
  <sheetViews>
    <sheetView topLeftCell="A6" zoomScaleNormal="100" zoomScaleSheetLayoutView="100" workbookViewId="0">
      <selection activeCell="O90" sqref="O90"/>
    </sheetView>
  </sheetViews>
  <sheetFormatPr defaultColWidth="9" defaultRowHeight="13.5" x14ac:dyDescent="0.2"/>
  <cols>
    <col min="1" max="2" width="9" style="18"/>
    <col min="3" max="3" width="20" style="18" customWidth="1"/>
    <col min="4" max="4" width="48.75" style="18" customWidth="1"/>
    <col min="5" max="5" width="10.375" style="18" customWidth="1"/>
    <col min="6" max="9" width="9" style="18"/>
    <col min="10" max="10" width="14.5" style="77" customWidth="1"/>
    <col min="11" max="11" width="10.625" style="78" customWidth="1"/>
    <col min="12" max="16384" width="9" style="18"/>
  </cols>
  <sheetData>
    <row r="1" spans="1:11" customFormat="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9" customFormat="1" ht="20.45" customHeight="1" x14ac:dyDescent="0.2">
      <c r="A3" s="58" t="s">
        <v>0</v>
      </c>
      <c r="B3" s="176" t="s">
        <v>554</v>
      </c>
      <c r="C3" s="173"/>
      <c r="D3" s="173"/>
      <c r="E3" s="173"/>
      <c r="F3" s="173"/>
      <c r="G3" s="173"/>
      <c r="H3" s="173"/>
      <c r="I3" s="173"/>
      <c r="J3" s="173"/>
      <c r="K3" s="173"/>
    </row>
    <row r="4" spans="1:11" ht="42.4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425</v>
      </c>
      <c r="J4" s="67" t="s">
        <v>426</v>
      </c>
      <c r="K4" s="67" t="s">
        <v>442</v>
      </c>
    </row>
    <row r="5" spans="1:11" x14ac:dyDescent="0.2">
      <c r="A5" s="185" t="s">
        <v>464</v>
      </c>
      <c r="B5" s="171" t="s">
        <v>9</v>
      </c>
      <c r="C5" s="23" t="s">
        <v>10</v>
      </c>
      <c r="D5" s="3" t="s">
        <v>11</v>
      </c>
      <c r="E5" s="4" t="s">
        <v>12</v>
      </c>
      <c r="F5" s="5" t="s">
        <v>13</v>
      </c>
      <c r="G5" s="5"/>
      <c r="H5" s="24">
        <v>4</v>
      </c>
      <c r="I5" s="19"/>
      <c r="J5" s="29">
        <f>H5*I5</f>
        <v>0</v>
      </c>
      <c r="K5" s="31">
        <f t="shared" ref="K5:K68" si="0">J5*1.06</f>
        <v>0</v>
      </c>
    </row>
    <row r="6" spans="1:11" ht="27" x14ac:dyDescent="0.2">
      <c r="A6" s="171"/>
      <c r="B6" s="171"/>
      <c r="C6" s="23" t="s">
        <v>14</v>
      </c>
      <c r="D6" s="3" t="s">
        <v>15</v>
      </c>
      <c r="E6" s="4" t="s">
        <v>16</v>
      </c>
      <c r="F6" s="5" t="s">
        <v>13</v>
      </c>
      <c r="G6" s="5"/>
      <c r="H6" s="24">
        <v>8</v>
      </c>
      <c r="I6" s="19"/>
      <c r="J6" s="29">
        <f t="shared" ref="J6:J73" si="1">H6*I6</f>
        <v>0</v>
      </c>
      <c r="K6" s="31">
        <f t="shared" si="0"/>
        <v>0</v>
      </c>
    </row>
    <row r="7" spans="1:11" x14ac:dyDescent="0.2">
      <c r="A7" s="171"/>
      <c r="B7" s="171"/>
      <c r="C7" s="3" t="s">
        <v>346</v>
      </c>
      <c r="D7" s="3" t="s">
        <v>347</v>
      </c>
      <c r="E7" s="25" t="s">
        <v>348</v>
      </c>
      <c r="F7" s="25" t="s">
        <v>24</v>
      </c>
      <c r="G7" s="25">
        <v>1</v>
      </c>
      <c r="H7" s="26">
        <v>1</v>
      </c>
      <c r="I7" s="19"/>
      <c r="J7" s="29">
        <f t="shared" si="1"/>
        <v>0</v>
      </c>
      <c r="K7" s="31">
        <f t="shared" si="0"/>
        <v>0</v>
      </c>
    </row>
    <row r="8" spans="1:11" x14ac:dyDescent="0.2">
      <c r="A8" s="171"/>
      <c r="B8" s="171"/>
      <c r="C8" s="3" t="s">
        <v>349</v>
      </c>
      <c r="D8" s="3" t="s">
        <v>350</v>
      </c>
      <c r="E8" s="25" t="s">
        <v>29</v>
      </c>
      <c r="F8" s="25" t="s">
        <v>24</v>
      </c>
      <c r="G8" s="25">
        <v>1</v>
      </c>
      <c r="H8" s="26">
        <v>1</v>
      </c>
      <c r="I8" s="19"/>
      <c r="J8" s="29">
        <f t="shared" si="1"/>
        <v>0</v>
      </c>
      <c r="K8" s="31">
        <f t="shared" si="0"/>
        <v>0</v>
      </c>
    </row>
    <row r="9" spans="1:11" x14ac:dyDescent="0.2">
      <c r="A9" s="171"/>
      <c r="B9" s="171"/>
      <c r="C9" s="3" t="s">
        <v>351</v>
      </c>
      <c r="D9" s="3" t="s">
        <v>352</v>
      </c>
      <c r="E9" s="25" t="s">
        <v>353</v>
      </c>
      <c r="F9" s="25" t="s">
        <v>24</v>
      </c>
      <c r="G9" s="25">
        <v>1</v>
      </c>
      <c r="H9" s="26">
        <v>1</v>
      </c>
      <c r="I9" s="19"/>
      <c r="J9" s="29">
        <f t="shared" si="1"/>
        <v>0</v>
      </c>
      <c r="K9" s="31">
        <f t="shared" si="0"/>
        <v>0</v>
      </c>
    </row>
    <row r="10" spans="1:11" x14ac:dyDescent="0.2">
      <c r="A10" s="171"/>
      <c r="B10" s="171"/>
      <c r="C10" s="23" t="s">
        <v>27</v>
      </c>
      <c r="D10" s="3" t="s">
        <v>28</v>
      </c>
      <c r="E10" s="4" t="s">
        <v>29</v>
      </c>
      <c r="F10" s="5" t="s">
        <v>24</v>
      </c>
      <c r="G10" s="5"/>
      <c r="H10" s="24">
        <v>1</v>
      </c>
      <c r="I10" s="19"/>
      <c r="J10" s="29">
        <f t="shared" si="1"/>
        <v>0</v>
      </c>
      <c r="K10" s="31">
        <f t="shared" si="0"/>
        <v>0</v>
      </c>
    </row>
    <row r="11" spans="1:11" ht="27" x14ac:dyDescent="0.2">
      <c r="A11" s="171"/>
      <c r="B11" s="171" t="s">
        <v>30</v>
      </c>
      <c r="C11" s="23" t="s">
        <v>31</v>
      </c>
      <c r="D11" s="3" t="s">
        <v>32</v>
      </c>
      <c r="E11" s="4" t="s">
        <v>29</v>
      </c>
      <c r="F11" s="5" t="s">
        <v>24</v>
      </c>
      <c r="G11" s="4"/>
      <c r="H11" s="27">
        <v>1</v>
      </c>
      <c r="I11" s="19"/>
      <c r="J11" s="29">
        <f t="shared" si="1"/>
        <v>0</v>
      </c>
      <c r="K11" s="31">
        <f t="shared" si="0"/>
        <v>0</v>
      </c>
    </row>
    <row r="12" spans="1:11" ht="27" x14ac:dyDescent="0.2">
      <c r="A12" s="171"/>
      <c r="B12" s="171"/>
      <c r="C12" s="23" t="s">
        <v>310</v>
      </c>
      <c r="D12" s="3" t="s">
        <v>354</v>
      </c>
      <c r="E12" s="4" t="s">
        <v>29</v>
      </c>
      <c r="F12" s="5" t="s">
        <v>24</v>
      </c>
      <c r="G12" s="4"/>
      <c r="H12" s="27">
        <v>1</v>
      </c>
      <c r="I12" s="19"/>
      <c r="J12" s="29">
        <f t="shared" si="1"/>
        <v>0</v>
      </c>
      <c r="K12" s="31">
        <f t="shared" si="0"/>
        <v>0</v>
      </c>
    </row>
    <row r="13" spans="1:11" x14ac:dyDescent="0.2">
      <c r="A13" s="171"/>
      <c r="B13" s="171"/>
      <c r="C13" s="23" t="s">
        <v>34</v>
      </c>
      <c r="D13" s="3" t="s">
        <v>35</v>
      </c>
      <c r="E13" s="4" t="s">
        <v>29</v>
      </c>
      <c r="F13" s="5" t="s">
        <v>24</v>
      </c>
      <c r="G13" s="4" t="s">
        <v>36</v>
      </c>
      <c r="H13" s="27">
        <v>1</v>
      </c>
      <c r="I13" s="19"/>
      <c r="J13" s="29">
        <f t="shared" si="1"/>
        <v>0</v>
      </c>
      <c r="K13" s="31">
        <f t="shared" si="0"/>
        <v>0</v>
      </c>
    </row>
    <row r="14" spans="1:11" ht="27" x14ac:dyDescent="0.2">
      <c r="A14" s="171"/>
      <c r="B14" s="171"/>
      <c r="C14" s="23" t="s">
        <v>37</v>
      </c>
      <c r="D14" s="3" t="s">
        <v>33</v>
      </c>
      <c r="E14" s="4" t="s">
        <v>29</v>
      </c>
      <c r="F14" s="5" t="s">
        <v>24</v>
      </c>
      <c r="G14" s="4"/>
      <c r="H14" s="27">
        <v>1</v>
      </c>
      <c r="I14" s="19"/>
      <c r="J14" s="29">
        <f t="shared" si="1"/>
        <v>0</v>
      </c>
      <c r="K14" s="31">
        <f t="shared" si="0"/>
        <v>0</v>
      </c>
    </row>
    <row r="15" spans="1:11" ht="54" x14ac:dyDescent="0.2">
      <c r="A15" s="171"/>
      <c r="B15" s="171"/>
      <c r="C15" s="23" t="s">
        <v>40</v>
      </c>
      <c r="D15" s="3" t="s">
        <v>355</v>
      </c>
      <c r="E15" s="4" t="s">
        <v>314</v>
      </c>
      <c r="F15" s="5" t="s">
        <v>24</v>
      </c>
      <c r="G15" s="4" t="s">
        <v>36</v>
      </c>
      <c r="H15" s="27">
        <v>1</v>
      </c>
      <c r="I15" s="19"/>
      <c r="J15" s="29">
        <f t="shared" si="1"/>
        <v>0</v>
      </c>
      <c r="K15" s="31">
        <f t="shared" si="0"/>
        <v>0</v>
      </c>
    </row>
    <row r="16" spans="1:11" ht="40.5" x14ac:dyDescent="0.2">
      <c r="A16" s="171"/>
      <c r="B16" s="171" t="s">
        <v>52</v>
      </c>
      <c r="C16" s="23" t="s">
        <v>53</v>
      </c>
      <c r="D16" s="100" t="s">
        <v>559</v>
      </c>
      <c r="E16" s="4" t="s">
        <v>29</v>
      </c>
      <c r="F16" s="5" t="s">
        <v>47</v>
      </c>
      <c r="G16" s="5"/>
      <c r="H16" s="88">
        <v>3</v>
      </c>
      <c r="I16" s="19"/>
      <c r="J16" s="29">
        <f t="shared" si="1"/>
        <v>0</v>
      </c>
      <c r="K16" s="31">
        <f t="shared" si="0"/>
        <v>0</v>
      </c>
    </row>
    <row r="17" spans="1:11" x14ac:dyDescent="0.2">
      <c r="A17" s="171"/>
      <c r="B17" s="171"/>
      <c r="C17" s="23" t="s">
        <v>55</v>
      </c>
      <c r="D17" s="3" t="s">
        <v>103</v>
      </c>
      <c r="E17" s="4" t="s">
        <v>29</v>
      </c>
      <c r="F17" s="5" t="s">
        <v>57</v>
      </c>
      <c r="G17" s="4"/>
      <c r="H17" s="88" t="s">
        <v>448</v>
      </c>
      <c r="I17" s="19"/>
      <c r="J17" s="29">
        <f t="shared" si="1"/>
        <v>0</v>
      </c>
      <c r="K17" s="31">
        <f t="shared" si="0"/>
        <v>0</v>
      </c>
    </row>
    <row r="18" spans="1:11" x14ac:dyDescent="0.2">
      <c r="A18" s="171"/>
      <c r="B18" s="171"/>
      <c r="C18" s="23" t="s">
        <v>58</v>
      </c>
      <c r="D18" s="3" t="s">
        <v>59</v>
      </c>
      <c r="E18" s="4" t="s">
        <v>60</v>
      </c>
      <c r="F18" s="5" t="s">
        <v>61</v>
      </c>
      <c r="G18" s="4" t="s">
        <v>36</v>
      </c>
      <c r="H18" s="88"/>
      <c r="I18" s="19"/>
      <c r="J18" s="29">
        <f t="shared" si="1"/>
        <v>0</v>
      </c>
      <c r="K18" s="31">
        <f t="shared" si="0"/>
        <v>0</v>
      </c>
    </row>
    <row r="19" spans="1:11" x14ac:dyDescent="0.2">
      <c r="A19" s="171"/>
      <c r="B19" s="171"/>
      <c r="C19" s="23" t="s">
        <v>62</v>
      </c>
      <c r="D19" s="3" t="s">
        <v>63</v>
      </c>
      <c r="E19" s="4" t="s">
        <v>29</v>
      </c>
      <c r="F19" s="5" t="s">
        <v>64</v>
      </c>
      <c r="G19" s="4"/>
      <c r="H19" s="88">
        <v>1</v>
      </c>
      <c r="I19" s="19"/>
      <c r="J19" s="29">
        <f t="shared" si="1"/>
        <v>0</v>
      </c>
      <c r="K19" s="31">
        <f t="shared" si="0"/>
        <v>0</v>
      </c>
    </row>
    <row r="20" spans="1:11" x14ac:dyDescent="0.2">
      <c r="A20" s="171"/>
      <c r="B20" s="171"/>
      <c r="C20" s="23" t="s">
        <v>65</v>
      </c>
      <c r="D20" s="3" t="s">
        <v>66</v>
      </c>
      <c r="E20" s="4" t="s">
        <v>29</v>
      </c>
      <c r="F20" s="5" t="s">
        <v>13</v>
      </c>
      <c r="G20" s="4"/>
      <c r="H20" s="88">
        <v>5</v>
      </c>
      <c r="I20" s="19"/>
      <c r="J20" s="29">
        <f t="shared" si="1"/>
        <v>0</v>
      </c>
      <c r="K20" s="31">
        <f t="shared" si="0"/>
        <v>0</v>
      </c>
    </row>
    <row r="21" spans="1:11" x14ac:dyDescent="0.2">
      <c r="A21" s="171"/>
      <c r="B21" s="171"/>
      <c r="C21" s="23" t="s">
        <v>67</v>
      </c>
      <c r="D21" s="3" t="s">
        <v>11</v>
      </c>
      <c r="E21" s="4" t="s">
        <v>12</v>
      </c>
      <c r="F21" s="5" t="s">
        <v>13</v>
      </c>
      <c r="G21" s="4"/>
      <c r="H21" s="88">
        <v>6</v>
      </c>
      <c r="I21" s="19"/>
      <c r="J21" s="29">
        <f t="shared" si="1"/>
        <v>0</v>
      </c>
      <c r="K21" s="31">
        <f t="shared" si="0"/>
        <v>0</v>
      </c>
    </row>
    <row r="22" spans="1:11" x14ac:dyDescent="0.2">
      <c r="A22" s="171"/>
      <c r="B22" s="168" t="s">
        <v>68</v>
      </c>
      <c r="C22" s="23" t="s">
        <v>356</v>
      </c>
      <c r="D22" s="3" t="s">
        <v>357</v>
      </c>
      <c r="E22" s="4" t="s">
        <v>29</v>
      </c>
      <c r="F22" s="5" t="s">
        <v>71</v>
      </c>
      <c r="G22" s="4"/>
      <c r="H22" s="88" t="s">
        <v>450</v>
      </c>
      <c r="I22" s="19"/>
      <c r="J22" s="29">
        <f t="shared" si="1"/>
        <v>0</v>
      </c>
      <c r="K22" s="31">
        <f t="shared" si="0"/>
        <v>0</v>
      </c>
    </row>
    <row r="23" spans="1:11" x14ac:dyDescent="0.2">
      <c r="A23" s="171"/>
      <c r="B23" s="169"/>
      <c r="C23" s="23" t="s">
        <v>69</v>
      </c>
      <c r="D23" s="3" t="s">
        <v>293</v>
      </c>
      <c r="E23" s="4" t="s">
        <v>29</v>
      </c>
      <c r="F23" s="5" t="s">
        <v>71</v>
      </c>
      <c r="G23" s="4"/>
      <c r="H23" s="88">
        <v>1</v>
      </c>
      <c r="I23" s="19"/>
      <c r="J23" s="29">
        <f t="shared" si="1"/>
        <v>0</v>
      </c>
      <c r="K23" s="31">
        <f t="shared" si="0"/>
        <v>0</v>
      </c>
    </row>
    <row r="24" spans="1:11" ht="27" x14ac:dyDescent="0.2">
      <c r="A24" s="171"/>
      <c r="B24" s="169"/>
      <c r="C24" s="23" t="s">
        <v>72</v>
      </c>
      <c r="D24" s="3" t="s">
        <v>296</v>
      </c>
      <c r="E24" s="4" t="s">
        <v>29</v>
      </c>
      <c r="F24" s="5" t="s">
        <v>71</v>
      </c>
      <c r="G24" s="4"/>
      <c r="H24" s="88">
        <v>8</v>
      </c>
      <c r="I24" s="19"/>
      <c r="J24" s="29">
        <f t="shared" si="1"/>
        <v>0</v>
      </c>
      <c r="K24" s="31">
        <f t="shared" si="0"/>
        <v>0</v>
      </c>
    </row>
    <row r="25" spans="1:11" x14ac:dyDescent="0.2">
      <c r="A25" s="171"/>
      <c r="B25" s="169"/>
      <c r="C25" s="23" t="s">
        <v>76</v>
      </c>
      <c r="D25" s="3" t="s">
        <v>297</v>
      </c>
      <c r="E25" s="4" t="s">
        <v>29</v>
      </c>
      <c r="F25" s="5" t="s">
        <v>71</v>
      </c>
      <c r="G25" s="4"/>
      <c r="H25" s="88">
        <v>1</v>
      </c>
      <c r="I25" s="19"/>
      <c r="J25" s="29">
        <f t="shared" si="1"/>
        <v>0</v>
      </c>
      <c r="K25" s="31">
        <f t="shared" si="0"/>
        <v>0</v>
      </c>
    </row>
    <row r="26" spans="1:11" x14ac:dyDescent="0.2">
      <c r="A26" s="171"/>
      <c r="B26" s="169"/>
      <c r="C26" s="23" t="s">
        <v>78</v>
      </c>
      <c r="D26" s="3" t="s">
        <v>79</v>
      </c>
      <c r="E26" s="4" t="s">
        <v>29</v>
      </c>
      <c r="F26" s="5" t="s">
        <v>71</v>
      </c>
      <c r="G26" s="4"/>
      <c r="H26" s="88">
        <v>1</v>
      </c>
      <c r="I26" s="19"/>
      <c r="J26" s="29">
        <f t="shared" si="1"/>
        <v>0</v>
      </c>
      <c r="K26" s="31">
        <f t="shared" si="0"/>
        <v>0</v>
      </c>
    </row>
    <row r="27" spans="1:11" x14ac:dyDescent="0.2">
      <c r="A27" s="171"/>
      <c r="B27" s="169"/>
      <c r="C27" s="23" t="s">
        <v>80</v>
      </c>
      <c r="D27" s="3" t="s">
        <v>81</v>
      </c>
      <c r="E27" s="4" t="s">
        <v>29</v>
      </c>
      <c r="F27" s="5" t="s">
        <v>71</v>
      </c>
      <c r="G27" s="4"/>
      <c r="H27" s="88">
        <v>2</v>
      </c>
      <c r="I27" s="19"/>
      <c r="J27" s="29">
        <f t="shared" si="1"/>
        <v>0</v>
      </c>
      <c r="K27" s="31">
        <f t="shared" si="0"/>
        <v>0</v>
      </c>
    </row>
    <row r="28" spans="1:11" x14ac:dyDescent="0.2">
      <c r="A28" s="171"/>
      <c r="B28" s="169"/>
      <c r="C28" s="23" t="s">
        <v>82</v>
      </c>
      <c r="D28" s="3" t="s">
        <v>83</v>
      </c>
      <c r="E28" s="4" t="s">
        <v>29</v>
      </c>
      <c r="F28" s="5" t="s">
        <v>71</v>
      </c>
      <c r="G28" s="4"/>
      <c r="H28" s="88">
        <v>4</v>
      </c>
      <c r="I28" s="19"/>
      <c r="J28" s="29">
        <f t="shared" si="1"/>
        <v>0</v>
      </c>
      <c r="K28" s="31">
        <f t="shared" si="0"/>
        <v>0</v>
      </c>
    </row>
    <row r="29" spans="1:11" x14ac:dyDescent="0.2">
      <c r="A29" s="171"/>
      <c r="B29" s="170"/>
      <c r="C29" s="23" t="s">
        <v>358</v>
      </c>
      <c r="D29" s="3" t="s">
        <v>359</v>
      </c>
      <c r="E29" s="4"/>
      <c r="F29" s="5" t="s">
        <v>13</v>
      </c>
      <c r="G29" s="5"/>
      <c r="H29" s="24">
        <v>4</v>
      </c>
      <c r="I29" s="19"/>
      <c r="J29" s="29">
        <f t="shared" si="1"/>
        <v>0</v>
      </c>
      <c r="K29" s="31">
        <f t="shared" si="0"/>
        <v>0</v>
      </c>
    </row>
    <row r="30" spans="1:11" x14ac:dyDescent="0.2">
      <c r="A30" s="171"/>
      <c r="B30" s="171" t="s">
        <v>84</v>
      </c>
      <c r="C30" s="23" t="s">
        <v>85</v>
      </c>
      <c r="D30" s="3" t="s">
        <v>298</v>
      </c>
      <c r="E30" s="4" t="s">
        <v>29</v>
      </c>
      <c r="F30" s="5" t="s">
        <v>87</v>
      </c>
      <c r="G30" s="5"/>
      <c r="H30" s="24" t="s">
        <v>449</v>
      </c>
      <c r="I30" s="19"/>
      <c r="J30" s="29">
        <f t="shared" si="1"/>
        <v>0</v>
      </c>
      <c r="K30" s="31">
        <f t="shared" si="0"/>
        <v>0</v>
      </c>
    </row>
    <row r="31" spans="1:11" x14ac:dyDescent="0.2">
      <c r="A31" s="171"/>
      <c r="B31" s="171"/>
      <c r="C31" s="23" t="s">
        <v>90</v>
      </c>
      <c r="D31" s="3" t="s">
        <v>324</v>
      </c>
      <c r="E31" s="4" t="s">
        <v>29</v>
      </c>
      <c r="F31" s="5" t="s">
        <v>57</v>
      </c>
      <c r="G31" s="5"/>
      <c r="H31" s="24" t="s">
        <v>449</v>
      </c>
      <c r="I31" s="19"/>
      <c r="J31" s="29">
        <f t="shared" si="1"/>
        <v>0</v>
      </c>
      <c r="K31" s="31">
        <f t="shared" si="0"/>
        <v>0</v>
      </c>
    </row>
    <row r="32" spans="1:11" ht="22.5" x14ac:dyDescent="0.2">
      <c r="A32" s="110" t="s">
        <v>465</v>
      </c>
      <c r="B32" s="110"/>
      <c r="C32" s="110"/>
      <c r="D32" s="110"/>
      <c r="E32" s="110"/>
      <c r="F32" s="110"/>
      <c r="G32" s="110"/>
      <c r="H32" s="110"/>
      <c r="I32" s="110"/>
      <c r="J32" s="32">
        <f>SUM(J5:J31)</f>
        <v>0</v>
      </c>
      <c r="K32" s="68">
        <f t="shared" si="0"/>
        <v>0</v>
      </c>
    </row>
    <row r="33" spans="1:11" ht="13.5" customHeight="1" x14ac:dyDescent="0.2">
      <c r="A33" s="181" t="s">
        <v>300</v>
      </c>
      <c r="B33" s="171" t="s">
        <v>107</v>
      </c>
      <c r="C33" s="3" t="s">
        <v>108</v>
      </c>
      <c r="D33" s="171" t="s">
        <v>546</v>
      </c>
      <c r="E33" s="171" t="s">
        <v>301</v>
      </c>
      <c r="F33" s="171" t="s">
        <v>110</v>
      </c>
      <c r="G33" s="186" t="s">
        <v>360</v>
      </c>
      <c r="H33" s="4">
        <v>1</v>
      </c>
      <c r="I33" s="19"/>
      <c r="J33" s="29">
        <f t="shared" si="1"/>
        <v>0</v>
      </c>
      <c r="K33" s="31">
        <f t="shared" si="0"/>
        <v>0</v>
      </c>
    </row>
    <row r="34" spans="1:11" ht="13.5" customHeight="1" x14ac:dyDescent="0.2">
      <c r="A34" s="182"/>
      <c r="B34" s="171"/>
      <c r="C34" s="3" t="s">
        <v>111</v>
      </c>
      <c r="D34" s="184"/>
      <c r="E34" s="171"/>
      <c r="F34" s="171"/>
      <c r="G34" s="186"/>
      <c r="H34" s="4">
        <v>1</v>
      </c>
      <c r="I34" s="19"/>
      <c r="J34" s="29">
        <f t="shared" si="1"/>
        <v>0</v>
      </c>
      <c r="K34" s="31">
        <f t="shared" si="0"/>
        <v>0</v>
      </c>
    </row>
    <row r="35" spans="1:11" ht="13.5" customHeight="1" x14ac:dyDescent="0.2">
      <c r="A35" s="182"/>
      <c r="B35" s="171"/>
      <c r="C35" s="3" t="s">
        <v>53</v>
      </c>
      <c r="D35" s="184"/>
      <c r="E35" s="171"/>
      <c r="F35" s="171"/>
      <c r="G35" s="186"/>
      <c r="H35" s="4">
        <v>1</v>
      </c>
      <c r="I35" s="19"/>
      <c r="J35" s="29">
        <f t="shared" si="1"/>
        <v>0</v>
      </c>
      <c r="K35" s="31">
        <f t="shared" si="0"/>
        <v>0</v>
      </c>
    </row>
    <row r="36" spans="1:11" ht="13.5" customHeight="1" x14ac:dyDescent="0.2">
      <c r="A36" s="182"/>
      <c r="B36" s="171"/>
      <c r="C36" s="3" t="s">
        <v>55</v>
      </c>
      <c r="D36" s="184"/>
      <c r="E36" s="171"/>
      <c r="F36" s="171"/>
      <c r="G36" s="186"/>
      <c r="H36" s="4">
        <v>200</v>
      </c>
      <c r="I36" s="19"/>
      <c r="J36" s="29">
        <f t="shared" si="1"/>
        <v>0</v>
      </c>
      <c r="K36" s="31">
        <f t="shared" si="0"/>
        <v>0</v>
      </c>
    </row>
    <row r="37" spans="1:11" ht="13.5" customHeight="1" x14ac:dyDescent="0.2">
      <c r="A37" s="182"/>
      <c r="B37" s="171" t="s">
        <v>68</v>
      </c>
      <c r="C37" s="3" t="s">
        <v>80</v>
      </c>
      <c r="D37" s="184"/>
      <c r="E37" s="171"/>
      <c r="F37" s="171"/>
      <c r="G37" s="186"/>
      <c r="H37" s="4">
        <v>1</v>
      </c>
      <c r="I37" s="19"/>
      <c r="J37" s="29">
        <f t="shared" si="1"/>
        <v>0</v>
      </c>
      <c r="K37" s="31">
        <f t="shared" si="0"/>
        <v>0</v>
      </c>
    </row>
    <row r="38" spans="1:11" ht="13.5" customHeight="1" x14ac:dyDescent="0.2">
      <c r="A38" s="182"/>
      <c r="B38" s="171"/>
      <c r="C38" s="3" t="s">
        <v>82</v>
      </c>
      <c r="D38" s="184"/>
      <c r="E38" s="171"/>
      <c r="F38" s="171"/>
      <c r="G38" s="186"/>
      <c r="H38" s="4">
        <v>2</v>
      </c>
      <c r="I38" s="19"/>
      <c r="J38" s="29">
        <f t="shared" si="1"/>
        <v>0</v>
      </c>
      <c r="K38" s="31">
        <f t="shared" si="0"/>
        <v>0</v>
      </c>
    </row>
    <row r="39" spans="1:11" ht="20.25" customHeight="1" x14ac:dyDescent="0.2">
      <c r="A39" s="182"/>
      <c r="B39" s="140" t="s">
        <v>114</v>
      </c>
      <c r="C39" s="137"/>
      <c r="D39" s="137"/>
      <c r="E39" s="137"/>
      <c r="F39" s="137"/>
      <c r="G39" s="137"/>
      <c r="H39" s="137"/>
      <c r="I39" s="138"/>
      <c r="J39" s="30">
        <f>SUM(J33:J38)</f>
        <v>0</v>
      </c>
      <c r="K39" s="31">
        <f t="shared" si="0"/>
        <v>0</v>
      </c>
    </row>
    <row r="40" spans="1:11" ht="20.25" customHeight="1" x14ac:dyDescent="0.2">
      <c r="A40" s="183"/>
      <c r="B40" s="140" t="s">
        <v>302</v>
      </c>
      <c r="C40" s="137"/>
      <c r="D40" s="137"/>
      <c r="E40" s="137"/>
      <c r="F40" s="137"/>
      <c r="G40" s="137"/>
      <c r="H40" s="137"/>
      <c r="I40" s="138"/>
      <c r="J40" s="31">
        <v>6</v>
      </c>
      <c r="K40" s="31" t="s">
        <v>444</v>
      </c>
    </row>
    <row r="41" spans="1:11" ht="22.5" x14ac:dyDescent="0.2">
      <c r="A41" s="110" t="s">
        <v>119</v>
      </c>
      <c r="B41" s="110"/>
      <c r="C41" s="110"/>
      <c r="D41" s="110"/>
      <c r="E41" s="110"/>
      <c r="F41" s="110"/>
      <c r="G41" s="110"/>
      <c r="H41" s="110"/>
      <c r="I41" s="110"/>
      <c r="J41" s="32">
        <f>J40*J39</f>
        <v>0</v>
      </c>
      <c r="K41" s="68">
        <f t="shared" si="0"/>
        <v>0</v>
      </c>
    </row>
    <row r="42" spans="1:11" ht="54" x14ac:dyDescent="0.2">
      <c r="A42" s="179" t="s">
        <v>303</v>
      </c>
      <c r="B42" s="171" t="s">
        <v>121</v>
      </c>
      <c r="C42" s="23" t="s">
        <v>122</v>
      </c>
      <c r="D42" s="28" t="s">
        <v>123</v>
      </c>
      <c r="E42" s="4" t="s">
        <v>361</v>
      </c>
      <c r="F42" s="5" t="s">
        <v>13</v>
      </c>
      <c r="G42" s="5"/>
      <c r="H42" s="24">
        <v>1</v>
      </c>
      <c r="I42" s="19"/>
      <c r="J42" s="29">
        <f t="shared" si="1"/>
        <v>0</v>
      </c>
      <c r="K42" s="31">
        <f t="shared" si="0"/>
        <v>0</v>
      </c>
    </row>
    <row r="43" spans="1:11" ht="54" x14ac:dyDescent="0.2">
      <c r="A43" s="179"/>
      <c r="B43" s="171"/>
      <c r="C43" s="23" t="s">
        <v>125</v>
      </c>
      <c r="D43" s="28" t="s">
        <v>126</v>
      </c>
      <c r="E43" s="4" t="s">
        <v>127</v>
      </c>
      <c r="F43" s="5" t="s">
        <v>128</v>
      </c>
      <c r="G43" s="5"/>
      <c r="H43" s="24">
        <v>1</v>
      </c>
      <c r="I43" s="19"/>
      <c r="J43" s="29">
        <f t="shared" si="1"/>
        <v>0</v>
      </c>
      <c r="K43" s="31">
        <f t="shared" si="0"/>
        <v>0</v>
      </c>
    </row>
    <row r="44" spans="1:11" ht="68.25" customHeight="1" x14ac:dyDescent="0.2">
      <c r="A44" s="179"/>
      <c r="B44" s="171"/>
      <c r="C44" s="23" t="s">
        <v>129</v>
      </c>
      <c r="D44" s="28" t="s">
        <v>130</v>
      </c>
      <c r="E44" s="4" t="s">
        <v>131</v>
      </c>
      <c r="F44" s="5" t="s">
        <v>13</v>
      </c>
      <c r="G44" s="5"/>
      <c r="H44" s="24">
        <v>2</v>
      </c>
      <c r="I44" s="19"/>
      <c r="J44" s="29">
        <f t="shared" si="1"/>
        <v>0</v>
      </c>
      <c r="K44" s="31">
        <f t="shared" si="0"/>
        <v>0</v>
      </c>
    </row>
    <row r="45" spans="1:11" ht="47.25" customHeight="1" x14ac:dyDescent="0.2">
      <c r="A45" s="179"/>
      <c r="B45" s="171"/>
      <c r="C45" s="23" t="s">
        <v>132</v>
      </c>
      <c r="D45" s="28" t="s">
        <v>133</v>
      </c>
      <c r="E45" s="4" t="s">
        <v>134</v>
      </c>
      <c r="F45" s="5" t="s">
        <v>13</v>
      </c>
      <c r="G45" s="5"/>
      <c r="H45" s="24">
        <v>25</v>
      </c>
      <c r="I45" s="19"/>
      <c r="J45" s="29">
        <f t="shared" si="1"/>
        <v>0</v>
      </c>
      <c r="K45" s="31">
        <f t="shared" si="0"/>
        <v>0</v>
      </c>
    </row>
    <row r="46" spans="1:11" ht="39.75" customHeight="1" x14ac:dyDescent="0.2">
      <c r="A46" s="179"/>
      <c r="B46" s="171"/>
      <c r="C46" s="23" t="s">
        <v>362</v>
      </c>
      <c r="D46" s="3" t="s">
        <v>363</v>
      </c>
      <c r="E46" s="4" t="s">
        <v>137</v>
      </c>
      <c r="F46" s="5" t="s">
        <v>13</v>
      </c>
      <c r="G46" s="5"/>
      <c r="H46" s="24">
        <v>25</v>
      </c>
      <c r="I46" s="19"/>
      <c r="J46" s="29">
        <f t="shared" si="1"/>
        <v>0</v>
      </c>
      <c r="K46" s="31">
        <f t="shared" si="0"/>
        <v>0</v>
      </c>
    </row>
    <row r="47" spans="1:11" ht="45.75" customHeight="1" x14ac:dyDescent="0.2">
      <c r="A47" s="179"/>
      <c r="B47" s="171"/>
      <c r="C47" s="23" t="s">
        <v>138</v>
      </c>
      <c r="D47" s="3" t="s">
        <v>420</v>
      </c>
      <c r="E47" s="4" t="s">
        <v>140</v>
      </c>
      <c r="F47" s="5" t="s">
        <v>13</v>
      </c>
      <c r="G47" s="5"/>
      <c r="H47" s="24">
        <v>1</v>
      </c>
      <c r="I47" s="19"/>
      <c r="J47" s="29">
        <f t="shared" si="1"/>
        <v>0</v>
      </c>
      <c r="K47" s="31">
        <f t="shared" si="0"/>
        <v>0</v>
      </c>
    </row>
    <row r="48" spans="1:11" ht="54" x14ac:dyDescent="0.2">
      <c r="A48" s="179"/>
      <c r="B48" s="171"/>
      <c r="C48" s="23" t="s">
        <v>141</v>
      </c>
      <c r="D48" s="3" t="s">
        <v>142</v>
      </c>
      <c r="E48" s="4" t="s">
        <v>143</v>
      </c>
      <c r="F48" s="5" t="s">
        <v>13</v>
      </c>
      <c r="G48" s="5"/>
      <c r="H48" s="24">
        <v>1</v>
      </c>
      <c r="I48" s="19"/>
      <c r="J48" s="29">
        <f t="shared" si="1"/>
        <v>0</v>
      </c>
      <c r="K48" s="31">
        <f t="shared" si="0"/>
        <v>0</v>
      </c>
    </row>
    <row r="49" spans="1:11" ht="54" x14ac:dyDescent="0.2">
      <c r="A49" s="179"/>
      <c r="B49" s="171"/>
      <c r="C49" s="23" t="s">
        <v>147</v>
      </c>
      <c r="D49" s="3" t="s">
        <v>148</v>
      </c>
      <c r="E49" s="4" t="s">
        <v>149</v>
      </c>
      <c r="F49" s="5" t="s">
        <v>24</v>
      </c>
      <c r="G49" s="5"/>
      <c r="H49" s="24">
        <v>5</v>
      </c>
      <c r="I49" s="19"/>
      <c r="J49" s="29">
        <f t="shared" si="1"/>
        <v>0</v>
      </c>
      <c r="K49" s="31">
        <f t="shared" si="0"/>
        <v>0</v>
      </c>
    </row>
    <row r="50" spans="1:11" ht="27" x14ac:dyDescent="0.2">
      <c r="A50" s="179"/>
      <c r="B50" s="171"/>
      <c r="C50" s="23" t="s">
        <v>150</v>
      </c>
      <c r="D50" s="3" t="s">
        <v>151</v>
      </c>
      <c r="E50" s="4" t="s">
        <v>152</v>
      </c>
      <c r="F50" s="5" t="s">
        <v>153</v>
      </c>
      <c r="G50" s="5"/>
      <c r="H50" s="24">
        <v>30</v>
      </c>
      <c r="I50" s="19"/>
      <c r="J50" s="29">
        <f t="shared" si="1"/>
        <v>0</v>
      </c>
      <c r="K50" s="31">
        <f t="shared" si="0"/>
        <v>0</v>
      </c>
    </row>
    <row r="51" spans="1:11" ht="25.5" customHeight="1" x14ac:dyDescent="0.2">
      <c r="A51" s="179"/>
      <c r="B51" s="171"/>
      <c r="C51" s="23" t="s">
        <v>154</v>
      </c>
      <c r="D51" s="3" t="s">
        <v>155</v>
      </c>
      <c r="E51" s="4" t="s">
        <v>156</v>
      </c>
      <c r="F51" s="5" t="s">
        <v>13</v>
      </c>
      <c r="G51" s="5"/>
      <c r="H51" s="24">
        <v>30</v>
      </c>
      <c r="I51" s="19"/>
      <c r="J51" s="29">
        <f t="shared" si="1"/>
        <v>0</v>
      </c>
      <c r="K51" s="31">
        <f t="shared" si="0"/>
        <v>0</v>
      </c>
    </row>
    <row r="52" spans="1:11" ht="40.5" x14ac:dyDescent="0.2">
      <c r="A52" s="179"/>
      <c r="B52" s="171" t="s">
        <v>157</v>
      </c>
      <c r="C52" s="23" t="s">
        <v>158</v>
      </c>
      <c r="D52" s="3" t="s">
        <v>159</v>
      </c>
      <c r="E52" s="4" t="s">
        <v>12</v>
      </c>
      <c r="F52" s="5" t="s">
        <v>13</v>
      </c>
      <c r="G52" s="5"/>
      <c r="H52" s="24">
        <v>8</v>
      </c>
      <c r="I52" s="19"/>
      <c r="J52" s="29">
        <f t="shared" si="1"/>
        <v>0</v>
      </c>
      <c r="K52" s="31">
        <f t="shared" si="0"/>
        <v>0</v>
      </c>
    </row>
    <row r="53" spans="1:11" ht="67.5" x14ac:dyDescent="0.2">
      <c r="A53" s="179"/>
      <c r="B53" s="171"/>
      <c r="C53" s="23" t="s">
        <v>160</v>
      </c>
      <c r="D53" s="3" t="s">
        <v>161</v>
      </c>
      <c r="E53" s="4" t="s">
        <v>162</v>
      </c>
      <c r="F53" s="5" t="s">
        <v>13</v>
      </c>
      <c r="G53" s="5"/>
      <c r="H53" s="24">
        <v>1</v>
      </c>
      <c r="I53" s="19"/>
      <c r="J53" s="29">
        <f t="shared" si="1"/>
        <v>0</v>
      </c>
      <c r="K53" s="31">
        <f t="shared" si="0"/>
        <v>0</v>
      </c>
    </row>
    <row r="54" spans="1:11" ht="40.5" x14ac:dyDescent="0.2">
      <c r="A54" s="179"/>
      <c r="B54" s="171"/>
      <c r="C54" s="23" t="s">
        <v>163</v>
      </c>
      <c r="D54" s="3" t="s">
        <v>164</v>
      </c>
      <c r="E54" s="4" t="s">
        <v>12</v>
      </c>
      <c r="F54" s="5" t="s">
        <v>13</v>
      </c>
      <c r="G54" s="5"/>
      <c r="H54" s="24">
        <v>4</v>
      </c>
      <c r="I54" s="19"/>
      <c r="J54" s="29">
        <f t="shared" si="1"/>
        <v>0</v>
      </c>
      <c r="K54" s="31">
        <f t="shared" si="0"/>
        <v>0</v>
      </c>
    </row>
    <row r="55" spans="1:11" ht="40.5" x14ac:dyDescent="0.2">
      <c r="A55" s="179"/>
      <c r="B55" s="171"/>
      <c r="C55" s="23" t="s">
        <v>165</v>
      </c>
      <c r="D55" s="3" t="s">
        <v>166</v>
      </c>
      <c r="E55" s="4" t="s">
        <v>167</v>
      </c>
      <c r="F55" s="5" t="s">
        <v>13</v>
      </c>
      <c r="G55" s="5"/>
      <c r="H55" s="24">
        <v>3</v>
      </c>
      <c r="I55" s="19"/>
      <c r="J55" s="29">
        <f t="shared" si="1"/>
        <v>0</v>
      </c>
      <c r="K55" s="31">
        <f t="shared" si="0"/>
        <v>0</v>
      </c>
    </row>
    <row r="56" spans="1:11" ht="40.5" x14ac:dyDescent="0.2">
      <c r="A56" s="179"/>
      <c r="B56" s="171"/>
      <c r="C56" s="23" t="s">
        <v>168</v>
      </c>
      <c r="D56" s="3" t="s">
        <v>169</v>
      </c>
      <c r="E56" s="4" t="s">
        <v>170</v>
      </c>
      <c r="F56" s="5" t="s">
        <v>13</v>
      </c>
      <c r="G56" s="5"/>
      <c r="H56" s="24">
        <v>10</v>
      </c>
      <c r="I56" s="19"/>
      <c r="J56" s="29">
        <f t="shared" si="1"/>
        <v>0</v>
      </c>
      <c r="K56" s="31">
        <f t="shared" si="0"/>
        <v>0</v>
      </c>
    </row>
    <row r="57" spans="1:11" ht="27" x14ac:dyDescent="0.2">
      <c r="A57" s="179"/>
      <c r="B57" s="171"/>
      <c r="C57" s="23" t="s">
        <v>171</v>
      </c>
      <c r="D57" s="3" t="s">
        <v>172</v>
      </c>
      <c r="E57" s="4" t="s">
        <v>173</v>
      </c>
      <c r="F57" s="5" t="s">
        <v>13</v>
      </c>
      <c r="G57" s="5"/>
      <c r="H57" s="24">
        <v>20</v>
      </c>
      <c r="I57" s="19"/>
      <c r="J57" s="29">
        <f t="shared" si="1"/>
        <v>0</v>
      </c>
      <c r="K57" s="31">
        <f t="shared" si="0"/>
        <v>0</v>
      </c>
    </row>
    <row r="58" spans="1:11" ht="27" x14ac:dyDescent="0.2">
      <c r="A58" s="179"/>
      <c r="B58" s="171"/>
      <c r="C58" s="23" t="s">
        <v>174</v>
      </c>
      <c r="D58" s="3" t="s">
        <v>421</v>
      </c>
      <c r="E58" s="4" t="s">
        <v>176</v>
      </c>
      <c r="F58" s="5" t="s">
        <v>13</v>
      </c>
      <c r="G58" s="5"/>
      <c r="H58" s="24">
        <v>1</v>
      </c>
      <c r="I58" s="19"/>
      <c r="J58" s="29">
        <f t="shared" si="1"/>
        <v>0</v>
      </c>
      <c r="K58" s="31">
        <f t="shared" si="0"/>
        <v>0</v>
      </c>
    </row>
    <row r="59" spans="1:11" ht="40.5" x14ac:dyDescent="0.2">
      <c r="A59" s="179"/>
      <c r="B59" s="171"/>
      <c r="C59" s="23" t="s">
        <v>177</v>
      </c>
      <c r="D59" s="3" t="s">
        <v>178</v>
      </c>
      <c r="E59" s="4" t="s">
        <v>179</v>
      </c>
      <c r="F59" s="5" t="s">
        <v>13</v>
      </c>
      <c r="G59" s="5"/>
      <c r="H59" s="24">
        <v>1</v>
      </c>
      <c r="I59" s="19"/>
      <c r="J59" s="29">
        <f t="shared" si="1"/>
        <v>0</v>
      </c>
      <c r="K59" s="31">
        <f t="shared" si="0"/>
        <v>0</v>
      </c>
    </row>
    <row r="60" spans="1:11" ht="40.5" x14ac:dyDescent="0.2">
      <c r="A60" s="179"/>
      <c r="B60" s="171"/>
      <c r="C60" s="23" t="s">
        <v>180</v>
      </c>
      <c r="D60" s="3" t="s">
        <v>181</v>
      </c>
      <c r="E60" s="4" t="s">
        <v>182</v>
      </c>
      <c r="F60" s="5" t="s">
        <v>13</v>
      </c>
      <c r="G60" s="5"/>
      <c r="H60" s="24">
        <v>1</v>
      </c>
      <c r="I60" s="19"/>
      <c r="J60" s="29">
        <f t="shared" si="1"/>
        <v>0</v>
      </c>
      <c r="K60" s="31">
        <f t="shared" si="0"/>
        <v>0</v>
      </c>
    </row>
    <row r="61" spans="1:11" ht="27" x14ac:dyDescent="0.2">
      <c r="A61" s="179"/>
      <c r="B61" s="171"/>
      <c r="C61" s="23" t="s">
        <v>183</v>
      </c>
      <c r="D61" s="3" t="s">
        <v>184</v>
      </c>
      <c r="E61" s="4" t="s">
        <v>185</v>
      </c>
      <c r="F61" s="5" t="s">
        <v>13</v>
      </c>
      <c r="G61" s="5"/>
      <c r="H61" s="24">
        <v>20</v>
      </c>
      <c r="I61" s="19"/>
      <c r="J61" s="29">
        <f t="shared" si="1"/>
        <v>0</v>
      </c>
      <c r="K61" s="31">
        <f t="shared" si="0"/>
        <v>0</v>
      </c>
    </row>
    <row r="62" spans="1:11" ht="27" x14ac:dyDescent="0.2">
      <c r="A62" s="179"/>
      <c r="B62" s="171"/>
      <c r="C62" s="23" t="s">
        <v>186</v>
      </c>
      <c r="D62" s="3" t="s">
        <v>187</v>
      </c>
      <c r="E62" s="4" t="s">
        <v>188</v>
      </c>
      <c r="F62" s="5" t="s">
        <v>13</v>
      </c>
      <c r="G62" s="5"/>
      <c r="H62" s="24">
        <v>30</v>
      </c>
      <c r="I62" s="19"/>
      <c r="J62" s="29">
        <f t="shared" si="1"/>
        <v>0</v>
      </c>
      <c r="K62" s="31">
        <f t="shared" si="0"/>
        <v>0</v>
      </c>
    </row>
    <row r="63" spans="1:11" ht="27" x14ac:dyDescent="0.2">
      <c r="A63" s="179"/>
      <c r="B63" s="171"/>
      <c r="C63" s="23" t="s">
        <v>189</v>
      </c>
      <c r="D63" s="3" t="s">
        <v>190</v>
      </c>
      <c r="E63" s="4" t="s">
        <v>191</v>
      </c>
      <c r="F63" s="5" t="s">
        <v>13</v>
      </c>
      <c r="G63" s="5"/>
      <c r="H63" s="24">
        <v>30</v>
      </c>
      <c r="I63" s="19"/>
      <c r="J63" s="29">
        <f t="shared" si="1"/>
        <v>0</v>
      </c>
      <c r="K63" s="31">
        <f t="shared" si="0"/>
        <v>0</v>
      </c>
    </row>
    <row r="64" spans="1:11" ht="27" x14ac:dyDescent="0.2">
      <c r="A64" s="179"/>
      <c r="B64" s="171"/>
      <c r="C64" s="23" t="s">
        <v>192</v>
      </c>
      <c r="D64" s="3" t="s">
        <v>193</v>
      </c>
      <c r="E64" s="4" t="s">
        <v>194</v>
      </c>
      <c r="F64" s="5" t="s">
        <v>13</v>
      </c>
      <c r="G64" s="5"/>
      <c r="H64" s="24">
        <v>6</v>
      </c>
      <c r="I64" s="19"/>
      <c r="J64" s="29">
        <f t="shared" si="1"/>
        <v>0</v>
      </c>
      <c r="K64" s="31">
        <f t="shared" si="0"/>
        <v>0</v>
      </c>
    </row>
    <row r="65" spans="1:11" ht="27" x14ac:dyDescent="0.2">
      <c r="A65" s="179"/>
      <c r="B65" s="171"/>
      <c r="C65" s="23" t="s">
        <v>198</v>
      </c>
      <c r="D65" s="3" t="s">
        <v>199</v>
      </c>
      <c r="E65" s="4" t="s">
        <v>200</v>
      </c>
      <c r="F65" s="5" t="s">
        <v>64</v>
      </c>
      <c r="G65" s="5"/>
      <c r="H65" s="24">
        <v>2</v>
      </c>
      <c r="I65" s="19"/>
      <c r="J65" s="29">
        <f t="shared" si="1"/>
        <v>0</v>
      </c>
      <c r="K65" s="31">
        <f t="shared" si="0"/>
        <v>0</v>
      </c>
    </row>
    <row r="66" spans="1:11" ht="27" x14ac:dyDescent="0.2">
      <c r="A66" s="179"/>
      <c r="B66" s="171"/>
      <c r="C66" s="23" t="s">
        <v>201</v>
      </c>
      <c r="D66" s="3" t="s">
        <v>202</v>
      </c>
      <c r="E66" s="4" t="s">
        <v>203</v>
      </c>
      <c r="F66" s="5" t="s">
        <v>64</v>
      </c>
      <c r="G66" s="5"/>
      <c r="H66" s="24">
        <v>1</v>
      </c>
      <c r="I66" s="19"/>
      <c r="J66" s="29">
        <f t="shared" si="1"/>
        <v>0</v>
      </c>
      <c r="K66" s="31">
        <f t="shared" si="0"/>
        <v>0</v>
      </c>
    </row>
    <row r="67" spans="1:11" ht="27" customHeight="1" x14ac:dyDescent="0.2">
      <c r="A67" s="179"/>
      <c r="B67" s="171"/>
      <c r="C67" s="23" t="s">
        <v>204</v>
      </c>
      <c r="D67" s="3" t="s">
        <v>205</v>
      </c>
      <c r="E67" s="4" t="s">
        <v>206</v>
      </c>
      <c r="F67" s="5" t="s">
        <v>64</v>
      </c>
      <c r="G67" s="5"/>
      <c r="H67" s="24">
        <v>1</v>
      </c>
      <c r="I67" s="19"/>
      <c r="J67" s="29">
        <f t="shared" si="1"/>
        <v>0</v>
      </c>
      <c r="K67" s="31">
        <f t="shared" si="0"/>
        <v>0</v>
      </c>
    </row>
    <row r="68" spans="1:11" ht="27" x14ac:dyDescent="0.2">
      <c r="A68" s="179"/>
      <c r="B68" s="171"/>
      <c r="C68" s="23" t="s">
        <v>207</v>
      </c>
      <c r="D68" s="3" t="s">
        <v>193</v>
      </c>
      <c r="E68" s="4" t="s">
        <v>364</v>
      </c>
      <c r="F68" s="5" t="s">
        <v>61</v>
      </c>
      <c r="G68" s="5"/>
      <c r="H68" s="24">
        <v>2</v>
      </c>
      <c r="I68" s="19"/>
      <c r="J68" s="29">
        <f t="shared" si="1"/>
        <v>0</v>
      </c>
      <c r="K68" s="31">
        <f t="shared" si="0"/>
        <v>0</v>
      </c>
    </row>
    <row r="69" spans="1:11" ht="40.5" x14ac:dyDescent="0.2">
      <c r="A69" s="179"/>
      <c r="B69" s="171"/>
      <c r="C69" s="23" t="s">
        <v>209</v>
      </c>
      <c r="D69" s="3" t="s">
        <v>210</v>
      </c>
      <c r="E69" s="4" t="s">
        <v>211</v>
      </c>
      <c r="F69" s="5" t="s">
        <v>13</v>
      </c>
      <c r="G69" s="5"/>
      <c r="H69" s="24">
        <v>20</v>
      </c>
      <c r="I69" s="19"/>
      <c r="J69" s="29">
        <f t="shared" si="1"/>
        <v>0</v>
      </c>
      <c r="K69" s="31">
        <f t="shared" ref="K69:K93" si="2">J69*1.06</f>
        <v>0</v>
      </c>
    </row>
    <row r="70" spans="1:11" ht="13.5" customHeight="1" x14ac:dyDescent="0.2">
      <c r="A70" s="179"/>
      <c r="B70" s="171"/>
      <c r="C70" s="23" t="s">
        <v>212</v>
      </c>
      <c r="D70" s="3" t="s">
        <v>213</v>
      </c>
      <c r="E70" s="4" t="s">
        <v>214</v>
      </c>
      <c r="F70" s="5" t="s">
        <v>13</v>
      </c>
      <c r="G70" s="5"/>
      <c r="H70" s="24">
        <v>20</v>
      </c>
      <c r="I70" s="19"/>
      <c r="J70" s="29">
        <f t="shared" si="1"/>
        <v>0</v>
      </c>
      <c r="K70" s="31">
        <f t="shared" si="2"/>
        <v>0</v>
      </c>
    </row>
    <row r="71" spans="1:11" x14ac:dyDescent="0.2">
      <c r="A71" s="179"/>
      <c r="B71" s="171"/>
      <c r="C71" s="23" t="s">
        <v>215</v>
      </c>
      <c r="D71" s="3" t="s">
        <v>216</v>
      </c>
      <c r="E71" s="4" t="s">
        <v>217</v>
      </c>
      <c r="F71" s="5" t="s">
        <v>61</v>
      </c>
      <c r="G71" s="5"/>
      <c r="H71" s="24">
        <v>5</v>
      </c>
      <c r="I71" s="19"/>
      <c r="J71" s="29">
        <f t="shared" si="1"/>
        <v>0</v>
      </c>
      <c r="K71" s="31">
        <f t="shared" si="2"/>
        <v>0</v>
      </c>
    </row>
    <row r="72" spans="1:11" ht="40.5" x14ac:dyDescent="0.2">
      <c r="A72" s="179"/>
      <c r="B72" s="171"/>
      <c r="C72" s="23" t="s">
        <v>218</v>
      </c>
      <c r="D72" s="3" t="s">
        <v>219</v>
      </c>
      <c r="E72" s="4" t="s">
        <v>220</v>
      </c>
      <c r="F72" s="5" t="s">
        <v>13</v>
      </c>
      <c r="G72" s="5"/>
      <c r="H72" s="24">
        <v>2</v>
      </c>
      <c r="I72" s="19"/>
      <c r="J72" s="29">
        <f t="shared" si="1"/>
        <v>0</v>
      </c>
      <c r="K72" s="31">
        <f t="shared" si="2"/>
        <v>0</v>
      </c>
    </row>
    <row r="73" spans="1:11" ht="40.5" x14ac:dyDescent="0.2">
      <c r="A73" s="179"/>
      <c r="B73" s="171"/>
      <c r="C73" s="23" t="s">
        <v>221</v>
      </c>
      <c r="D73" s="3" t="s">
        <v>222</v>
      </c>
      <c r="E73" s="4" t="s">
        <v>223</v>
      </c>
      <c r="F73" s="5" t="s">
        <v>224</v>
      </c>
      <c r="G73" s="5"/>
      <c r="H73" s="24">
        <v>100</v>
      </c>
      <c r="I73" s="19"/>
      <c r="J73" s="29">
        <f t="shared" si="1"/>
        <v>0</v>
      </c>
      <c r="K73" s="31">
        <f t="shared" si="2"/>
        <v>0</v>
      </c>
    </row>
    <row r="74" spans="1:11" ht="13.5" customHeight="1" x14ac:dyDescent="0.2">
      <c r="A74" s="179"/>
      <c r="B74" s="171"/>
      <c r="C74" s="23" t="s">
        <v>225</v>
      </c>
      <c r="D74" s="3" t="s">
        <v>226</v>
      </c>
      <c r="E74" s="4" t="s">
        <v>29</v>
      </c>
      <c r="F74" s="5" t="s">
        <v>227</v>
      </c>
      <c r="G74" s="5"/>
      <c r="H74" s="24">
        <v>200</v>
      </c>
      <c r="I74" s="19"/>
      <c r="J74" s="29">
        <f t="shared" ref="J74:J88" si="3">H74*I74</f>
        <v>0</v>
      </c>
      <c r="K74" s="31">
        <f t="shared" si="2"/>
        <v>0</v>
      </c>
    </row>
    <row r="75" spans="1:11" ht="40.5" customHeight="1" x14ac:dyDescent="0.2">
      <c r="A75" s="179"/>
      <c r="B75" s="171"/>
      <c r="C75" s="23" t="s">
        <v>228</v>
      </c>
      <c r="D75" s="3" t="s">
        <v>229</v>
      </c>
      <c r="E75" s="4" t="s">
        <v>29</v>
      </c>
      <c r="F75" s="5" t="s">
        <v>128</v>
      </c>
      <c r="G75" s="5"/>
      <c r="H75" s="24">
        <v>4</v>
      </c>
      <c r="I75" s="19"/>
      <c r="J75" s="29">
        <f t="shared" si="3"/>
        <v>0</v>
      </c>
      <c r="K75" s="31">
        <f t="shared" si="2"/>
        <v>0</v>
      </c>
    </row>
    <row r="76" spans="1:11" ht="40.5" x14ac:dyDescent="0.2">
      <c r="A76" s="179"/>
      <c r="B76" s="171"/>
      <c r="C76" s="23" t="s">
        <v>230</v>
      </c>
      <c r="D76" s="3" t="s">
        <v>231</v>
      </c>
      <c r="E76" s="4" t="s">
        <v>232</v>
      </c>
      <c r="F76" s="5" t="s">
        <v>13</v>
      </c>
      <c r="G76" s="5"/>
      <c r="H76" s="24">
        <v>1</v>
      </c>
      <c r="I76" s="19"/>
      <c r="J76" s="29">
        <f t="shared" si="3"/>
        <v>0</v>
      </c>
      <c r="K76" s="31">
        <f t="shared" si="2"/>
        <v>0</v>
      </c>
    </row>
    <row r="77" spans="1:11" ht="27" x14ac:dyDescent="0.2">
      <c r="A77" s="179"/>
      <c r="B77" s="171"/>
      <c r="C77" s="23" t="s">
        <v>233</v>
      </c>
      <c r="D77" s="3" t="s">
        <v>234</v>
      </c>
      <c r="E77" s="4" t="s">
        <v>235</v>
      </c>
      <c r="F77" s="5" t="s">
        <v>13</v>
      </c>
      <c r="G77" s="5"/>
      <c r="H77" s="24">
        <v>20</v>
      </c>
      <c r="I77" s="19"/>
      <c r="J77" s="29">
        <f t="shared" si="3"/>
        <v>0</v>
      </c>
      <c r="K77" s="31">
        <f t="shared" si="2"/>
        <v>0</v>
      </c>
    </row>
    <row r="78" spans="1:11" ht="40.5" x14ac:dyDescent="0.2">
      <c r="A78" s="179"/>
      <c r="B78" s="171"/>
      <c r="C78" s="23" t="s">
        <v>236</v>
      </c>
      <c r="D78" s="3" t="s">
        <v>164</v>
      </c>
      <c r="E78" s="4" t="s">
        <v>237</v>
      </c>
      <c r="F78" s="5" t="s">
        <v>13</v>
      </c>
      <c r="G78" s="5"/>
      <c r="H78" s="24">
        <v>5</v>
      </c>
      <c r="I78" s="19"/>
      <c r="J78" s="29">
        <f t="shared" si="3"/>
        <v>0</v>
      </c>
      <c r="K78" s="31">
        <f t="shared" si="2"/>
        <v>0</v>
      </c>
    </row>
    <row r="79" spans="1:11" ht="40.5" x14ac:dyDescent="0.2">
      <c r="A79" s="179"/>
      <c r="B79" s="171"/>
      <c r="C79" s="23" t="s">
        <v>238</v>
      </c>
      <c r="D79" s="3" t="s">
        <v>239</v>
      </c>
      <c r="E79" s="4" t="s">
        <v>240</v>
      </c>
      <c r="F79" s="5" t="s">
        <v>13</v>
      </c>
      <c r="G79" s="5"/>
      <c r="H79" s="24">
        <v>2</v>
      </c>
      <c r="I79" s="19"/>
      <c r="J79" s="29">
        <f t="shared" si="3"/>
        <v>0</v>
      </c>
      <c r="K79" s="31">
        <f t="shared" si="2"/>
        <v>0</v>
      </c>
    </row>
    <row r="80" spans="1:11" ht="40.5" x14ac:dyDescent="0.2">
      <c r="A80" s="179"/>
      <c r="B80" s="171"/>
      <c r="C80" s="23" t="s">
        <v>241</v>
      </c>
      <c r="D80" s="3" t="s">
        <v>239</v>
      </c>
      <c r="E80" s="4" t="s">
        <v>240</v>
      </c>
      <c r="F80" s="5" t="s">
        <v>13</v>
      </c>
      <c r="G80" s="5"/>
      <c r="H80" s="24">
        <v>2</v>
      </c>
      <c r="I80" s="19"/>
      <c r="J80" s="29">
        <f t="shared" si="3"/>
        <v>0</v>
      </c>
      <c r="K80" s="31">
        <f t="shared" si="2"/>
        <v>0</v>
      </c>
    </row>
    <row r="81" spans="1:11" x14ac:dyDescent="0.2">
      <c r="A81" s="179"/>
      <c r="B81" s="171"/>
      <c r="C81" s="23" t="s">
        <v>245</v>
      </c>
      <c r="D81" s="3" t="s">
        <v>246</v>
      </c>
      <c r="E81" s="4" t="s">
        <v>29</v>
      </c>
      <c r="F81" s="5" t="s">
        <v>24</v>
      </c>
      <c r="G81" s="5"/>
      <c r="H81" s="24">
        <v>1</v>
      </c>
      <c r="I81" s="19"/>
      <c r="J81" s="29">
        <f t="shared" si="3"/>
        <v>0</v>
      </c>
      <c r="K81" s="31">
        <f t="shared" si="2"/>
        <v>0</v>
      </c>
    </row>
    <row r="82" spans="1:11" ht="40.5" x14ac:dyDescent="0.2">
      <c r="A82" s="179"/>
      <c r="B82" s="171"/>
      <c r="C82" s="23" t="s">
        <v>365</v>
      </c>
      <c r="D82" s="3" t="s">
        <v>239</v>
      </c>
      <c r="E82" s="4" t="s">
        <v>366</v>
      </c>
      <c r="F82" s="5" t="s">
        <v>13</v>
      </c>
      <c r="G82" s="5"/>
      <c r="H82" s="24">
        <v>10</v>
      </c>
      <c r="I82" s="19"/>
      <c r="J82" s="29">
        <f t="shared" si="3"/>
        <v>0</v>
      </c>
      <c r="K82" s="31">
        <f t="shared" si="2"/>
        <v>0</v>
      </c>
    </row>
    <row r="83" spans="1:11" ht="27" x14ac:dyDescent="0.2">
      <c r="A83" s="179"/>
      <c r="B83" s="171"/>
      <c r="C83" s="23" t="s">
        <v>247</v>
      </c>
      <c r="D83" s="3" t="s">
        <v>248</v>
      </c>
      <c r="E83" s="4" t="s">
        <v>249</v>
      </c>
      <c r="F83" s="5" t="s">
        <v>61</v>
      </c>
      <c r="G83" s="5"/>
      <c r="H83" s="24">
        <v>100</v>
      </c>
      <c r="I83" s="19"/>
      <c r="J83" s="29">
        <f t="shared" si="3"/>
        <v>0</v>
      </c>
      <c r="K83" s="31">
        <f t="shared" si="2"/>
        <v>0</v>
      </c>
    </row>
    <row r="84" spans="1:11" ht="27" x14ac:dyDescent="0.2">
      <c r="A84" s="179"/>
      <c r="B84" s="171"/>
      <c r="C84" s="23" t="s">
        <v>250</v>
      </c>
      <c r="D84" s="3" t="s">
        <v>251</v>
      </c>
      <c r="E84" s="4" t="s">
        <v>29</v>
      </c>
      <c r="F84" s="5" t="s">
        <v>252</v>
      </c>
      <c r="G84" s="5"/>
      <c r="H84" s="24">
        <v>300</v>
      </c>
      <c r="I84" s="19"/>
      <c r="J84" s="29">
        <f t="shared" si="3"/>
        <v>0</v>
      </c>
      <c r="K84" s="31">
        <f t="shared" si="2"/>
        <v>0</v>
      </c>
    </row>
    <row r="85" spans="1:11" ht="27" x14ac:dyDescent="0.2">
      <c r="A85" s="179"/>
      <c r="B85" s="171"/>
      <c r="C85" s="23" t="s">
        <v>257</v>
      </c>
      <c r="D85" s="28" t="s">
        <v>258</v>
      </c>
      <c r="E85" s="4" t="s">
        <v>259</v>
      </c>
      <c r="F85" s="5" t="s">
        <v>13</v>
      </c>
      <c r="G85" s="5"/>
      <c r="H85" s="24">
        <v>1</v>
      </c>
      <c r="I85" s="19"/>
      <c r="J85" s="29">
        <f t="shared" si="3"/>
        <v>0</v>
      </c>
      <c r="K85" s="31">
        <f t="shared" si="2"/>
        <v>0</v>
      </c>
    </row>
    <row r="86" spans="1:11" ht="18.95" customHeight="1" x14ac:dyDescent="0.2">
      <c r="A86" s="179"/>
      <c r="B86" s="171"/>
      <c r="C86" s="23" t="s">
        <v>367</v>
      </c>
      <c r="D86" s="3" t="s">
        <v>368</v>
      </c>
      <c r="E86" s="4" t="s">
        <v>29</v>
      </c>
      <c r="F86" s="5" t="s">
        <v>64</v>
      </c>
      <c r="G86" s="5"/>
      <c r="H86" s="24">
        <v>4</v>
      </c>
      <c r="I86" s="19"/>
      <c r="J86" s="29">
        <f t="shared" si="3"/>
        <v>0</v>
      </c>
      <c r="K86" s="31">
        <f t="shared" si="2"/>
        <v>0</v>
      </c>
    </row>
    <row r="87" spans="1:11" ht="18.95" customHeight="1" x14ac:dyDescent="0.2">
      <c r="A87" s="179"/>
      <c r="B87" s="171"/>
      <c r="C87" s="23" t="s">
        <v>369</v>
      </c>
      <c r="D87" s="28" t="s">
        <v>370</v>
      </c>
      <c r="E87" s="4"/>
      <c r="F87" s="5" t="s">
        <v>24</v>
      </c>
      <c r="G87" s="5"/>
      <c r="H87" s="24"/>
      <c r="I87" s="19"/>
      <c r="J87" s="29">
        <f t="shared" si="3"/>
        <v>0</v>
      </c>
      <c r="K87" s="31">
        <f t="shared" si="2"/>
        <v>0</v>
      </c>
    </row>
    <row r="88" spans="1:11" ht="27" customHeight="1" x14ac:dyDescent="0.2">
      <c r="A88" s="179"/>
      <c r="B88" s="23" t="s">
        <v>84</v>
      </c>
      <c r="C88" s="23" t="s">
        <v>261</v>
      </c>
      <c r="D88" s="10" t="s">
        <v>262</v>
      </c>
      <c r="E88" s="4" t="s">
        <v>29</v>
      </c>
      <c r="F88" s="4" t="s">
        <v>263</v>
      </c>
      <c r="G88" s="4"/>
      <c r="H88" s="27">
        <v>6</v>
      </c>
      <c r="I88" s="19"/>
      <c r="J88" s="29">
        <f t="shared" si="3"/>
        <v>0</v>
      </c>
      <c r="K88" s="31">
        <f t="shared" si="2"/>
        <v>0</v>
      </c>
    </row>
    <row r="89" spans="1:11" ht="22.5" x14ac:dyDescent="0.2">
      <c r="A89" s="110" t="s">
        <v>264</v>
      </c>
      <c r="B89" s="110"/>
      <c r="C89" s="110"/>
      <c r="D89" s="110"/>
      <c r="E89" s="110"/>
      <c r="F89" s="110"/>
      <c r="G89" s="110"/>
      <c r="H89" s="110"/>
      <c r="I89" s="110"/>
      <c r="J89" s="75">
        <f>SUM(J42:J88)</f>
        <v>0</v>
      </c>
      <c r="K89" s="68">
        <f t="shared" si="2"/>
        <v>0</v>
      </c>
    </row>
    <row r="90" spans="1:11" ht="178.5" customHeight="1" x14ac:dyDescent="0.2">
      <c r="A90" s="180" t="s">
        <v>371</v>
      </c>
      <c r="B90" s="180" t="s">
        <v>434</v>
      </c>
      <c r="C90" s="89" t="s">
        <v>427</v>
      </c>
      <c r="D90" s="90" t="s">
        <v>486</v>
      </c>
      <c r="E90" s="4" t="s">
        <v>29</v>
      </c>
      <c r="F90" s="4" t="s">
        <v>29</v>
      </c>
      <c r="G90" s="4" t="s">
        <v>29</v>
      </c>
      <c r="H90" s="5">
        <v>1</v>
      </c>
      <c r="I90" s="4"/>
      <c r="J90" s="70"/>
      <c r="K90" s="31">
        <f t="shared" si="2"/>
        <v>0</v>
      </c>
    </row>
    <row r="91" spans="1:11" ht="117" customHeight="1" x14ac:dyDescent="0.2">
      <c r="A91" s="180"/>
      <c r="B91" s="180"/>
      <c r="C91" s="89" t="s">
        <v>478</v>
      </c>
      <c r="D91" s="90" t="s">
        <v>488</v>
      </c>
      <c r="E91" s="4" t="s">
        <v>29</v>
      </c>
      <c r="F91" s="4" t="s">
        <v>29</v>
      </c>
      <c r="G91" s="4" t="s">
        <v>29</v>
      </c>
      <c r="H91" s="5">
        <v>1</v>
      </c>
      <c r="I91" s="4"/>
      <c r="J91" s="70"/>
      <c r="K91" s="31">
        <f t="shared" si="2"/>
        <v>0</v>
      </c>
    </row>
    <row r="92" spans="1:11" ht="108.75" customHeight="1" x14ac:dyDescent="0.2">
      <c r="A92" s="180"/>
      <c r="B92" s="108" t="s">
        <v>266</v>
      </c>
      <c r="C92" s="108"/>
      <c r="D92" s="87" t="s">
        <v>516</v>
      </c>
      <c r="E92" s="4" t="s">
        <v>29</v>
      </c>
      <c r="F92" s="4" t="s">
        <v>29</v>
      </c>
      <c r="G92" s="4" t="s">
        <v>29</v>
      </c>
      <c r="H92" s="5">
        <v>6</v>
      </c>
      <c r="I92" s="33"/>
      <c r="J92" s="70">
        <f>H92*I92</f>
        <v>0</v>
      </c>
      <c r="K92" s="31">
        <f t="shared" si="2"/>
        <v>0</v>
      </c>
    </row>
    <row r="93" spans="1:11" ht="22.5" x14ac:dyDescent="0.2">
      <c r="A93" s="110" t="s">
        <v>267</v>
      </c>
      <c r="B93" s="110"/>
      <c r="C93" s="110"/>
      <c r="D93" s="110"/>
      <c r="E93" s="110"/>
      <c r="F93" s="110"/>
      <c r="G93" s="110"/>
      <c r="H93" s="110"/>
      <c r="I93" s="110"/>
      <c r="J93" s="32">
        <f>SUM(J90:J92)</f>
        <v>0</v>
      </c>
      <c r="K93" s="68">
        <f t="shared" si="2"/>
        <v>0</v>
      </c>
    </row>
    <row r="94" spans="1:11" x14ac:dyDescent="0.2">
      <c r="A94" s="107" t="s">
        <v>268</v>
      </c>
      <c r="B94" s="107"/>
      <c r="C94" s="107"/>
      <c r="D94" s="107"/>
      <c r="E94" s="107"/>
      <c r="F94" s="107"/>
      <c r="G94" s="107"/>
      <c r="H94" s="107"/>
      <c r="I94" s="107"/>
      <c r="J94" s="76">
        <f>J93+J89+J41+J32</f>
        <v>0</v>
      </c>
      <c r="K94" s="31" t="s">
        <v>444</v>
      </c>
    </row>
    <row r="95" spans="1:11" x14ac:dyDescent="0.2">
      <c r="A95" s="107" t="s">
        <v>269</v>
      </c>
      <c r="B95" s="107"/>
      <c r="C95" s="107"/>
      <c r="D95" s="107"/>
      <c r="E95" s="107"/>
      <c r="F95" s="107"/>
      <c r="G95" s="107"/>
      <c r="H95" s="107"/>
      <c r="I95" s="107"/>
      <c r="J95" s="70"/>
      <c r="K95" s="31" t="s">
        <v>444</v>
      </c>
    </row>
    <row r="96" spans="1:11" x14ac:dyDescent="0.2">
      <c r="A96" s="135" t="s">
        <v>270</v>
      </c>
      <c r="B96" s="107"/>
      <c r="C96" s="107"/>
      <c r="D96" s="107"/>
      <c r="E96" s="107"/>
      <c r="F96" s="107"/>
      <c r="G96" s="107"/>
      <c r="H96" s="107"/>
      <c r="I96" s="107"/>
      <c r="J96" s="71">
        <f>J94*J95</f>
        <v>0</v>
      </c>
      <c r="K96" s="31" t="s">
        <v>444</v>
      </c>
    </row>
    <row r="97" spans="1:11" ht="20.25" x14ac:dyDescent="0.2">
      <c r="A97" s="107" t="s">
        <v>271</v>
      </c>
      <c r="B97" s="107"/>
      <c r="C97" s="107"/>
      <c r="D97" s="107"/>
      <c r="E97" s="107"/>
      <c r="F97" s="107"/>
      <c r="G97" s="107"/>
      <c r="H97" s="107"/>
      <c r="I97" s="107"/>
      <c r="J97" s="71">
        <f>J96+J94</f>
        <v>0</v>
      </c>
      <c r="K97" s="68">
        <f>K93+K89+K41+K32</f>
        <v>0</v>
      </c>
    </row>
  </sheetData>
  <mergeCells count="33">
    <mergeCell ref="C2:K2"/>
    <mergeCell ref="A90:A92"/>
    <mergeCell ref="A5:A31"/>
    <mergeCell ref="A95:I95"/>
    <mergeCell ref="A1:K1"/>
    <mergeCell ref="A93:I93"/>
    <mergeCell ref="A89:I89"/>
    <mergeCell ref="B11:B15"/>
    <mergeCell ref="B16:B21"/>
    <mergeCell ref="B22:B29"/>
    <mergeCell ref="B30:B31"/>
    <mergeCell ref="B52:B87"/>
    <mergeCell ref="A41:I41"/>
    <mergeCell ref="F33:F38"/>
    <mergeCell ref="G33:G38"/>
    <mergeCell ref="B42:B51"/>
    <mergeCell ref="A2:B2"/>
    <mergeCell ref="A42:A88"/>
    <mergeCell ref="B3:K3"/>
    <mergeCell ref="B5:B10"/>
    <mergeCell ref="A97:I97"/>
    <mergeCell ref="A32:I32"/>
    <mergeCell ref="B39:I39"/>
    <mergeCell ref="B40:I40"/>
    <mergeCell ref="B33:B36"/>
    <mergeCell ref="B37:B38"/>
    <mergeCell ref="E33:E38"/>
    <mergeCell ref="B90:B91"/>
    <mergeCell ref="B92:C92"/>
    <mergeCell ref="A33:A40"/>
    <mergeCell ref="A96:I96"/>
    <mergeCell ref="A94:I94"/>
    <mergeCell ref="D33:D38"/>
  </mergeCells>
  <phoneticPr fontId="21" type="noConversion"/>
  <pageMargins left="0.7" right="0.7" top="0.75" bottom="0.75" header="0.3" footer="0.3"/>
  <pageSetup paperSize="8" scale="8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6"/>
  <sheetViews>
    <sheetView view="pageBreakPreview" topLeftCell="A23" zoomScaleNormal="85" zoomScaleSheetLayoutView="100" workbookViewId="0">
      <selection activeCell="A95" sqref="A95:I95"/>
    </sheetView>
  </sheetViews>
  <sheetFormatPr defaultColWidth="9" defaultRowHeight="13.5" x14ac:dyDescent="0.2"/>
  <cols>
    <col min="1" max="1" width="14.375" style="17" customWidth="1"/>
    <col min="2" max="2" width="15" style="39" customWidth="1"/>
    <col min="3" max="3" width="21.375" style="40" customWidth="1"/>
    <col min="4" max="4" width="65.75" style="39" customWidth="1"/>
    <col min="5" max="5" width="14.5" style="41" customWidth="1"/>
    <col min="6" max="8" width="9" style="34"/>
    <col min="9" max="9" width="15.25" style="17" customWidth="1"/>
    <col min="10" max="10" width="14.5" style="72" customWidth="1"/>
    <col min="11" max="11" width="12.75" style="73" customWidth="1"/>
    <col min="12" max="16384" width="9" style="17"/>
  </cols>
  <sheetData>
    <row r="1" spans="1:11" customFormat="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7" customFormat="1" ht="30.95" customHeight="1" x14ac:dyDescent="0.2">
      <c r="A3" s="54" t="s">
        <v>0</v>
      </c>
      <c r="B3" s="115" t="s">
        <v>555</v>
      </c>
      <c r="C3" s="118"/>
      <c r="D3" s="118"/>
      <c r="E3" s="118"/>
      <c r="F3" s="118"/>
      <c r="G3" s="118"/>
      <c r="H3" s="118"/>
      <c r="I3" s="118"/>
      <c r="J3" s="118"/>
      <c r="K3" s="118"/>
    </row>
    <row r="4" spans="1:11" ht="35.25" customHeight="1" x14ac:dyDescent="0.2">
      <c r="A4" s="15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425</v>
      </c>
      <c r="J4" s="67" t="s">
        <v>426</v>
      </c>
      <c r="K4" s="67" t="s">
        <v>442</v>
      </c>
    </row>
    <row r="5" spans="1:11" ht="27" customHeight="1" x14ac:dyDescent="0.2">
      <c r="A5" s="154" t="s">
        <v>456</v>
      </c>
      <c r="B5" s="9" t="s">
        <v>272</v>
      </c>
      <c r="C5" s="191" t="s">
        <v>273</v>
      </c>
      <c r="D5" s="192"/>
      <c r="E5" s="192"/>
      <c r="F5" s="192"/>
      <c r="G5" s="192"/>
      <c r="H5" s="192"/>
      <c r="I5" s="192"/>
      <c r="J5" s="193"/>
      <c r="K5" s="31">
        <f t="shared" ref="K5:K68" si="0">J5*1.06</f>
        <v>0</v>
      </c>
    </row>
    <row r="6" spans="1:11" ht="25.5" customHeight="1" x14ac:dyDescent="0.2">
      <c r="A6" s="155"/>
      <c r="B6" s="171" t="s">
        <v>274</v>
      </c>
      <c r="C6" s="3" t="s">
        <v>275</v>
      </c>
      <c r="D6" s="3" t="s">
        <v>276</v>
      </c>
      <c r="E6" s="4" t="s">
        <v>29</v>
      </c>
      <c r="F6" s="5" t="s">
        <v>24</v>
      </c>
      <c r="G6" s="4"/>
      <c r="H6" s="4">
        <v>1</v>
      </c>
      <c r="I6" s="19"/>
      <c r="J6" s="31">
        <f>H6*I6</f>
        <v>0</v>
      </c>
      <c r="K6" s="31">
        <f t="shared" si="0"/>
        <v>0</v>
      </c>
    </row>
    <row r="7" spans="1:11" ht="25.5" customHeight="1" x14ac:dyDescent="0.2">
      <c r="A7" s="155"/>
      <c r="B7" s="171"/>
      <c r="C7" s="3" t="s">
        <v>277</v>
      </c>
      <c r="D7" s="3" t="s">
        <v>277</v>
      </c>
      <c r="E7" s="4" t="s">
        <v>29</v>
      </c>
      <c r="F7" s="5" t="s">
        <v>24</v>
      </c>
      <c r="G7" s="4"/>
      <c r="H7" s="4">
        <v>1</v>
      </c>
      <c r="I7" s="19"/>
      <c r="J7" s="31">
        <f t="shared" ref="J7:J34" si="1">H7*I7</f>
        <v>0</v>
      </c>
      <c r="K7" s="31">
        <f t="shared" si="0"/>
        <v>0</v>
      </c>
    </row>
    <row r="8" spans="1:11" ht="25.5" customHeight="1" x14ac:dyDescent="0.2">
      <c r="A8" s="155"/>
      <c r="B8" s="171"/>
      <c r="C8" s="3" t="s">
        <v>278</v>
      </c>
      <c r="D8" s="3" t="s">
        <v>279</v>
      </c>
      <c r="E8" s="4" t="s">
        <v>29</v>
      </c>
      <c r="F8" s="5" t="s">
        <v>24</v>
      </c>
      <c r="G8" s="4"/>
      <c r="H8" s="4">
        <v>1</v>
      </c>
      <c r="I8" s="19"/>
      <c r="J8" s="31">
        <f t="shared" si="1"/>
        <v>0</v>
      </c>
      <c r="K8" s="31">
        <f t="shared" si="0"/>
        <v>0</v>
      </c>
    </row>
    <row r="9" spans="1:11" ht="36.75" customHeight="1" x14ac:dyDescent="0.2">
      <c r="A9" s="155"/>
      <c r="B9" s="171" t="s">
        <v>9</v>
      </c>
      <c r="C9" s="23" t="s">
        <v>10</v>
      </c>
      <c r="D9" s="3" t="s">
        <v>280</v>
      </c>
      <c r="E9" s="4" t="s">
        <v>12</v>
      </c>
      <c r="F9" s="5" t="s">
        <v>13</v>
      </c>
      <c r="G9" s="5"/>
      <c r="H9" s="5">
        <v>2</v>
      </c>
      <c r="I9" s="19"/>
      <c r="J9" s="31">
        <f t="shared" si="1"/>
        <v>0</v>
      </c>
      <c r="K9" s="31">
        <f t="shared" si="0"/>
        <v>0</v>
      </c>
    </row>
    <row r="10" spans="1:11" ht="31.5" customHeight="1" x14ac:dyDescent="0.2">
      <c r="A10" s="155"/>
      <c r="B10" s="171"/>
      <c r="C10" s="23" t="s">
        <v>281</v>
      </c>
      <c r="D10" s="3" t="s">
        <v>282</v>
      </c>
      <c r="E10" s="4" t="s">
        <v>283</v>
      </c>
      <c r="F10" s="5" t="s">
        <v>24</v>
      </c>
      <c r="G10" s="4" t="s">
        <v>36</v>
      </c>
      <c r="H10" s="5">
        <v>1</v>
      </c>
      <c r="I10" s="19"/>
      <c r="J10" s="31">
        <f t="shared" si="1"/>
        <v>0</v>
      </c>
      <c r="K10" s="31">
        <f t="shared" si="0"/>
        <v>0</v>
      </c>
    </row>
    <row r="11" spans="1:11" ht="30.75" customHeight="1" x14ac:dyDescent="0.2">
      <c r="A11" s="155"/>
      <c r="B11" s="171"/>
      <c r="C11" s="23" t="s">
        <v>14</v>
      </c>
      <c r="D11" s="3" t="s">
        <v>15</v>
      </c>
      <c r="E11" s="4" t="s">
        <v>16</v>
      </c>
      <c r="F11" s="5" t="s">
        <v>13</v>
      </c>
      <c r="G11" s="5"/>
      <c r="H11" s="5">
        <v>4</v>
      </c>
      <c r="I11" s="19"/>
      <c r="J11" s="31">
        <f t="shared" si="1"/>
        <v>0</v>
      </c>
      <c r="K11" s="31">
        <f t="shared" si="0"/>
        <v>0</v>
      </c>
    </row>
    <row r="12" spans="1:11" ht="29.25" customHeight="1" x14ac:dyDescent="0.2">
      <c r="A12" s="155"/>
      <c r="B12" s="171"/>
      <c r="C12" s="23" t="s">
        <v>21</v>
      </c>
      <c r="D12" s="3" t="s">
        <v>22</v>
      </c>
      <c r="E12" s="4" t="s">
        <v>23</v>
      </c>
      <c r="F12" s="5" t="s">
        <v>24</v>
      </c>
      <c r="G12" s="5"/>
      <c r="H12" s="5">
        <v>1</v>
      </c>
      <c r="I12" s="19"/>
      <c r="J12" s="31">
        <f t="shared" si="1"/>
        <v>0</v>
      </c>
      <c r="K12" s="31">
        <f t="shared" si="0"/>
        <v>0</v>
      </c>
    </row>
    <row r="13" spans="1:11" ht="20.25" customHeight="1" x14ac:dyDescent="0.2">
      <c r="A13" s="155"/>
      <c r="B13" s="171"/>
      <c r="C13" s="23" t="s">
        <v>27</v>
      </c>
      <c r="D13" s="3" t="s">
        <v>28</v>
      </c>
      <c r="E13" s="4" t="s">
        <v>29</v>
      </c>
      <c r="F13" s="5" t="s">
        <v>24</v>
      </c>
      <c r="G13" s="5"/>
      <c r="H13" s="5">
        <v>1</v>
      </c>
      <c r="I13" s="19"/>
      <c r="J13" s="31">
        <f t="shared" si="1"/>
        <v>0</v>
      </c>
      <c r="K13" s="31">
        <f t="shared" si="0"/>
        <v>0</v>
      </c>
    </row>
    <row r="14" spans="1:11" ht="20.25" customHeight="1" x14ac:dyDescent="0.2">
      <c r="A14" s="155"/>
      <c r="B14" s="171" t="s">
        <v>30</v>
      </c>
      <c r="C14" s="23" t="s">
        <v>31</v>
      </c>
      <c r="D14" s="3" t="s">
        <v>32</v>
      </c>
      <c r="E14" s="4" t="s">
        <v>29</v>
      </c>
      <c r="F14" s="5" t="s">
        <v>24</v>
      </c>
      <c r="G14" s="4"/>
      <c r="H14" s="4">
        <v>1</v>
      </c>
      <c r="I14" s="19"/>
      <c r="J14" s="31">
        <f t="shared" si="1"/>
        <v>0</v>
      </c>
      <c r="K14" s="31">
        <f t="shared" si="0"/>
        <v>0</v>
      </c>
    </row>
    <row r="15" spans="1:11" ht="20.25" customHeight="1" x14ac:dyDescent="0.2">
      <c r="A15" s="155"/>
      <c r="B15" s="171"/>
      <c r="C15" s="23" t="s">
        <v>34</v>
      </c>
      <c r="D15" s="3" t="s">
        <v>284</v>
      </c>
      <c r="E15" s="4" t="s">
        <v>29</v>
      </c>
      <c r="F15" s="5" t="s">
        <v>24</v>
      </c>
      <c r="G15" s="4" t="s">
        <v>36</v>
      </c>
      <c r="H15" s="4">
        <v>1</v>
      </c>
      <c r="I15" s="19"/>
      <c r="J15" s="31">
        <f t="shared" si="1"/>
        <v>0</v>
      </c>
      <c r="K15" s="31">
        <f t="shared" si="0"/>
        <v>0</v>
      </c>
    </row>
    <row r="16" spans="1:11" ht="22.7" customHeight="1" x14ac:dyDescent="0.2">
      <c r="A16" s="155"/>
      <c r="B16" s="171"/>
      <c r="C16" s="23" t="s">
        <v>30</v>
      </c>
      <c r="D16" s="3" t="s">
        <v>33</v>
      </c>
      <c r="E16" s="4" t="s">
        <v>29</v>
      </c>
      <c r="F16" s="5" t="s">
        <v>24</v>
      </c>
      <c r="G16" s="4"/>
      <c r="H16" s="4">
        <v>1</v>
      </c>
      <c r="I16" s="19"/>
      <c r="J16" s="31">
        <f t="shared" si="1"/>
        <v>0</v>
      </c>
      <c r="K16" s="31">
        <f t="shared" si="0"/>
        <v>0</v>
      </c>
    </row>
    <row r="17" spans="1:11" ht="22.7" customHeight="1" x14ac:dyDescent="0.2">
      <c r="A17" s="155"/>
      <c r="B17" s="171"/>
      <c r="C17" s="10" t="s">
        <v>38</v>
      </c>
      <c r="D17" s="11" t="s">
        <v>39</v>
      </c>
      <c r="E17" s="52" t="s">
        <v>29</v>
      </c>
      <c r="F17" s="53" t="s">
        <v>24</v>
      </c>
      <c r="G17" s="52"/>
      <c r="H17" s="52">
        <v>1</v>
      </c>
      <c r="I17" s="8"/>
      <c r="J17" s="79">
        <f t="shared" si="1"/>
        <v>0</v>
      </c>
      <c r="K17" s="31">
        <f t="shared" si="0"/>
        <v>0</v>
      </c>
    </row>
    <row r="18" spans="1:11" ht="48.4" customHeight="1" x14ac:dyDescent="0.2">
      <c r="A18" s="155"/>
      <c r="B18" s="171"/>
      <c r="C18" s="23" t="s">
        <v>40</v>
      </c>
      <c r="D18" s="3" t="s">
        <v>285</v>
      </c>
      <c r="E18" s="4" t="s">
        <v>286</v>
      </c>
      <c r="F18" s="5" t="s">
        <v>24</v>
      </c>
      <c r="G18" s="4" t="s">
        <v>36</v>
      </c>
      <c r="H18" s="4">
        <v>1</v>
      </c>
      <c r="I18" s="19"/>
      <c r="J18" s="31">
        <f t="shared" si="1"/>
        <v>0</v>
      </c>
      <c r="K18" s="31">
        <f t="shared" si="0"/>
        <v>0</v>
      </c>
    </row>
    <row r="19" spans="1:11" ht="20.25" customHeight="1" x14ac:dyDescent="0.2">
      <c r="A19" s="155"/>
      <c r="B19" s="171" t="s">
        <v>287</v>
      </c>
      <c r="C19" s="23" t="s">
        <v>288</v>
      </c>
      <c r="D19" s="3" t="s">
        <v>289</v>
      </c>
      <c r="E19" s="4" t="s">
        <v>29</v>
      </c>
      <c r="F19" s="5" t="s">
        <v>61</v>
      </c>
      <c r="G19" s="4" t="s">
        <v>36</v>
      </c>
      <c r="H19" s="4">
        <v>5</v>
      </c>
      <c r="I19" s="19"/>
      <c r="J19" s="31">
        <f t="shared" si="1"/>
        <v>0</v>
      </c>
      <c r="K19" s="31">
        <f t="shared" si="0"/>
        <v>0</v>
      </c>
    </row>
    <row r="20" spans="1:11" ht="20.25" customHeight="1" x14ac:dyDescent="0.2">
      <c r="A20" s="155"/>
      <c r="B20" s="171"/>
      <c r="C20" s="23" t="s">
        <v>290</v>
      </c>
      <c r="D20" s="3" t="s">
        <v>291</v>
      </c>
      <c r="E20" s="4" t="s">
        <v>29</v>
      </c>
      <c r="F20" s="5" t="s">
        <v>24</v>
      </c>
      <c r="G20" s="4" t="s">
        <v>36</v>
      </c>
      <c r="H20" s="4">
        <v>3</v>
      </c>
      <c r="I20" s="19"/>
      <c r="J20" s="31">
        <f t="shared" si="1"/>
        <v>0</v>
      </c>
      <c r="K20" s="31">
        <f t="shared" si="0"/>
        <v>0</v>
      </c>
    </row>
    <row r="21" spans="1:11" ht="20.25" customHeight="1" x14ac:dyDescent="0.2">
      <c r="A21" s="155"/>
      <c r="B21" s="171" t="s">
        <v>52</v>
      </c>
      <c r="C21" s="23" t="s">
        <v>53</v>
      </c>
      <c r="D21" s="3" t="s">
        <v>32</v>
      </c>
      <c r="E21" s="4" t="s">
        <v>29</v>
      </c>
      <c r="F21" s="5" t="s">
        <v>24</v>
      </c>
      <c r="G21" s="5"/>
      <c r="H21" s="5">
        <v>1</v>
      </c>
      <c r="I21" s="19"/>
      <c r="J21" s="31">
        <f t="shared" si="1"/>
        <v>0</v>
      </c>
      <c r="K21" s="31">
        <f t="shared" si="0"/>
        <v>0</v>
      </c>
    </row>
    <row r="22" spans="1:11" ht="20.25" customHeight="1" x14ac:dyDescent="0.2">
      <c r="A22" s="155"/>
      <c r="B22" s="171"/>
      <c r="C22" s="23" t="s">
        <v>55</v>
      </c>
      <c r="D22" s="3" t="s">
        <v>103</v>
      </c>
      <c r="E22" s="4" t="s">
        <v>29</v>
      </c>
      <c r="F22" s="5" t="s">
        <v>57</v>
      </c>
      <c r="G22" s="4"/>
      <c r="H22" s="4">
        <v>100</v>
      </c>
      <c r="I22" s="19"/>
      <c r="J22" s="31">
        <f t="shared" si="1"/>
        <v>0</v>
      </c>
      <c r="K22" s="31">
        <f t="shared" si="0"/>
        <v>0</v>
      </c>
    </row>
    <row r="23" spans="1:11" ht="20.25" customHeight="1" x14ac:dyDescent="0.2">
      <c r="A23" s="155"/>
      <c r="B23" s="171"/>
      <c r="C23" s="23" t="s">
        <v>292</v>
      </c>
      <c r="D23" s="3" t="s">
        <v>59</v>
      </c>
      <c r="E23" s="4" t="s">
        <v>60</v>
      </c>
      <c r="F23" s="5" t="s">
        <v>24</v>
      </c>
      <c r="G23" s="4" t="s">
        <v>36</v>
      </c>
      <c r="H23" s="4">
        <v>1</v>
      </c>
      <c r="I23" s="19"/>
      <c r="J23" s="31">
        <f t="shared" si="1"/>
        <v>0</v>
      </c>
      <c r="K23" s="31">
        <f t="shared" si="0"/>
        <v>0</v>
      </c>
    </row>
    <row r="24" spans="1:11" ht="20.25" customHeight="1" x14ac:dyDescent="0.2">
      <c r="A24" s="155"/>
      <c r="B24" s="171"/>
      <c r="C24" s="23" t="s">
        <v>65</v>
      </c>
      <c r="D24" s="3" t="s">
        <v>66</v>
      </c>
      <c r="E24" s="4" t="s">
        <v>29</v>
      </c>
      <c r="F24" s="5" t="s">
        <v>13</v>
      </c>
      <c r="G24" s="4"/>
      <c r="H24" s="4">
        <v>3</v>
      </c>
      <c r="I24" s="19"/>
      <c r="J24" s="31">
        <f t="shared" si="1"/>
        <v>0</v>
      </c>
      <c r="K24" s="31">
        <f t="shared" si="0"/>
        <v>0</v>
      </c>
    </row>
    <row r="25" spans="1:11" ht="20.25" customHeight="1" x14ac:dyDescent="0.2">
      <c r="A25" s="155"/>
      <c r="B25" s="171"/>
      <c r="C25" s="23" t="s">
        <v>67</v>
      </c>
      <c r="D25" s="3" t="s">
        <v>11</v>
      </c>
      <c r="E25" s="4" t="s">
        <v>12</v>
      </c>
      <c r="F25" s="5" t="s">
        <v>13</v>
      </c>
      <c r="G25" s="4"/>
      <c r="H25" s="4">
        <v>5</v>
      </c>
      <c r="I25" s="19"/>
      <c r="J25" s="31">
        <f t="shared" si="1"/>
        <v>0</v>
      </c>
      <c r="K25" s="31">
        <f t="shared" si="0"/>
        <v>0</v>
      </c>
    </row>
    <row r="26" spans="1:11" ht="20.25" customHeight="1" x14ac:dyDescent="0.2">
      <c r="A26" s="155"/>
      <c r="B26" s="171" t="s">
        <v>68</v>
      </c>
      <c r="C26" s="23" t="s">
        <v>69</v>
      </c>
      <c r="D26" s="3" t="s">
        <v>293</v>
      </c>
      <c r="E26" s="4" t="s">
        <v>29</v>
      </c>
      <c r="F26" s="5" t="s">
        <v>71</v>
      </c>
      <c r="G26" s="4"/>
      <c r="H26" s="4">
        <v>1</v>
      </c>
      <c r="I26" s="19"/>
      <c r="J26" s="31">
        <f t="shared" si="1"/>
        <v>0</v>
      </c>
      <c r="K26" s="31">
        <f t="shared" si="0"/>
        <v>0</v>
      </c>
    </row>
    <row r="27" spans="1:11" ht="20.25" customHeight="1" x14ac:dyDescent="0.2">
      <c r="A27" s="155"/>
      <c r="B27" s="171"/>
      <c r="C27" s="23" t="s">
        <v>294</v>
      </c>
      <c r="D27" s="3" t="s">
        <v>295</v>
      </c>
      <c r="E27" s="4" t="s">
        <v>29</v>
      </c>
      <c r="F27" s="5" t="s">
        <v>71</v>
      </c>
      <c r="G27" s="4"/>
      <c r="H27" s="4">
        <v>3</v>
      </c>
      <c r="I27" s="19"/>
      <c r="J27" s="31">
        <f t="shared" si="1"/>
        <v>0</v>
      </c>
      <c r="K27" s="31">
        <f t="shared" si="0"/>
        <v>0</v>
      </c>
    </row>
    <row r="28" spans="1:11" ht="28.5" customHeight="1" x14ac:dyDescent="0.2">
      <c r="A28" s="155"/>
      <c r="B28" s="171"/>
      <c r="C28" s="23" t="s">
        <v>72</v>
      </c>
      <c r="D28" s="3" t="s">
        <v>296</v>
      </c>
      <c r="E28" s="4" t="s">
        <v>29</v>
      </c>
      <c r="F28" s="5" t="s">
        <v>71</v>
      </c>
      <c r="G28" s="4"/>
      <c r="H28" s="4">
        <v>6</v>
      </c>
      <c r="I28" s="19"/>
      <c r="J28" s="31">
        <f t="shared" si="1"/>
        <v>0</v>
      </c>
      <c r="K28" s="31">
        <f t="shared" si="0"/>
        <v>0</v>
      </c>
    </row>
    <row r="29" spans="1:11" ht="20.25" customHeight="1" x14ac:dyDescent="0.2">
      <c r="A29" s="155"/>
      <c r="B29" s="171"/>
      <c r="C29" s="23" t="s">
        <v>76</v>
      </c>
      <c r="D29" s="3" t="s">
        <v>297</v>
      </c>
      <c r="E29" s="4" t="s">
        <v>29</v>
      </c>
      <c r="F29" s="5" t="s">
        <v>71</v>
      </c>
      <c r="G29" s="4"/>
      <c r="H29" s="4">
        <v>1</v>
      </c>
      <c r="I29" s="19"/>
      <c r="J29" s="31">
        <f t="shared" si="1"/>
        <v>0</v>
      </c>
      <c r="K29" s="31">
        <f t="shared" si="0"/>
        <v>0</v>
      </c>
    </row>
    <row r="30" spans="1:11" ht="20.25" customHeight="1" x14ac:dyDescent="0.2">
      <c r="A30" s="155"/>
      <c r="B30" s="171"/>
      <c r="C30" s="23" t="s">
        <v>78</v>
      </c>
      <c r="D30" s="3" t="s">
        <v>79</v>
      </c>
      <c r="E30" s="4" t="s">
        <v>29</v>
      </c>
      <c r="F30" s="5" t="s">
        <v>71</v>
      </c>
      <c r="G30" s="4"/>
      <c r="H30" s="4">
        <v>1</v>
      </c>
      <c r="I30" s="19"/>
      <c r="J30" s="31">
        <f t="shared" si="1"/>
        <v>0</v>
      </c>
      <c r="K30" s="31">
        <f t="shared" si="0"/>
        <v>0</v>
      </c>
    </row>
    <row r="31" spans="1:11" ht="20.25" customHeight="1" x14ac:dyDescent="0.2">
      <c r="A31" s="155"/>
      <c r="B31" s="171"/>
      <c r="C31" s="23" t="s">
        <v>80</v>
      </c>
      <c r="D31" s="3" t="s">
        <v>81</v>
      </c>
      <c r="E31" s="4" t="s">
        <v>29</v>
      </c>
      <c r="F31" s="5" t="s">
        <v>71</v>
      </c>
      <c r="G31" s="4"/>
      <c r="H31" s="4">
        <v>1</v>
      </c>
      <c r="I31" s="19"/>
      <c r="J31" s="31">
        <f t="shared" si="1"/>
        <v>0</v>
      </c>
      <c r="K31" s="31">
        <f t="shared" si="0"/>
        <v>0</v>
      </c>
    </row>
    <row r="32" spans="1:11" ht="20.25" customHeight="1" x14ac:dyDescent="0.2">
      <c r="A32" s="155"/>
      <c r="B32" s="171"/>
      <c r="C32" s="23" t="s">
        <v>82</v>
      </c>
      <c r="D32" s="3" t="s">
        <v>83</v>
      </c>
      <c r="E32" s="4" t="s">
        <v>29</v>
      </c>
      <c r="F32" s="5" t="s">
        <v>71</v>
      </c>
      <c r="G32" s="4"/>
      <c r="H32" s="4">
        <v>2</v>
      </c>
      <c r="I32" s="19"/>
      <c r="J32" s="31">
        <f t="shared" si="1"/>
        <v>0</v>
      </c>
      <c r="K32" s="31">
        <f t="shared" si="0"/>
        <v>0</v>
      </c>
    </row>
    <row r="33" spans="1:11" ht="20.25" customHeight="1" x14ac:dyDescent="0.2">
      <c r="A33" s="155"/>
      <c r="B33" s="171" t="s">
        <v>84</v>
      </c>
      <c r="C33" s="23" t="s">
        <v>85</v>
      </c>
      <c r="D33" s="3" t="s">
        <v>298</v>
      </c>
      <c r="E33" s="4" t="s">
        <v>29</v>
      </c>
      <c r="F33" s="5" t="s">
        <v>87</v>
      </c>
      <c r="G33" s="5"/>
      <c r="H33" s="5">
        <v>100</v>
      </c>
      <c r="I33" s="19"/>
      <c r="J33" s="31">
        <f t="shared" si="1"/>
        <v>0</v>
      </c>
      <c r="K33" s="31">
        <f t="shared" si="0"/>
        <v>0</v>
      </c>
    </row>
    <row r="34" spans="1:11" ht="20.25" customHeight="1" x14ac:dyDescent="0.2">
      <c r="A34" s="156"/>
      <c r="B34" s="171"/>
      <c r="C34" s="23" t="s">
        <v>90</v>
      </c>
      <c r="D34" s="3" t="s">
        <v>299</v>
      </c>
      <c r="E34" s="4" t="s">
        <v>29</v>
      </c>
      <c r="F34" s="5" t="s">
        <v>57</v>
      </c>
      <c r="G34" s="5"/>
      <c r="H34" s="5">
        <v>100</v>
      </c>
      <c r="I34" s="19"/>
      <c r="J34" s="31">
        <f t="shared" si="1"/>
        <v>0</v>
      </c>
      <c r="K34" s="31">
        <f t="shared" si="0"/>
        <v>0</v>
      </c>
    </row>
    <row r="35" spans="1:11" ht="33" customHeight="1" x14ac:dyDescent="0.2">
      <c r="A35" s="110" t="s">
        <v>471</v>
      </c>
      <c r="B35" s="110"/>
      <c r="C35" s="110"/>
      <c r="D35" s="110"/>
      <c r="E35" s="110"/>
      <c r="F35" s="110"/>
      <c r="G35" s="110"/>
      <c r="H35" s="110"/>
      <c r="I35" s="110"/>
      <c r="J35" s="32">
        <f>SUM(J6:J34)</f>
        <v>0</v>
      </c>
      <c r="K35" s="68">
        <f t="shared" si="0"/>
        <v>0</v>
      </c>
    </row>
    <row r="36" spans="1:11" ht="26.25" customHeight="1" x14ac:dyDescent="0.2">
      <c r="A36" s="122" t="s">
        <v>300</v>
      </c>
      <c r="B36" s="134" t="s">
        <v>107</v>
      </c>
      <c r="C36" s="42" t="s">
        <v>108</v>
      </c>
      <c r="D36" s="189" t="s">
        <v>547</v>
      </c>
      <c r="E36" s="134" t="s">
        <v>301</v>
      </c>
      <c r="F36" s="132" t="s">
        <v>110</v>
      </c>
      <c r="G36" s="108">
        <v>5</v>
      </c>
      <c r="H36" s="4">
        <v>1</v>
      </c>
      <c r="I36" s="43"/>
      <c r="J36" s="31">
        <f>H36*I36</f>
        <v>0</v>
      </c>
      <c r="K36" s="31">
        <f t="shared" si="0"/>
        <v>0</v>
      </c>
    </row>
    <row r="37" spans="1:11" ht="26.25" customHeight="1" x14ac:dyDescent="0.2">
      <c r="A37" s="123"/>
      <c r="B37" s="108"/>
      <c r="C37" s="11" t="s">
        <v>111</v>
      </c>
      <c r="D37" s="189"/>
      <c r="E37" s="108"/>
      <c r="F37" s="133"/>
      <c r="G37" s="108"/>
      <c r="H37" s="4">
        <v>1</v>
      </c>
      <c r="I37" s="43"/>
      <c r="J37" s="31">
        <f t="shared" ref="J37:J41" si="2">H37*I37</f>
        <v>0</v>
      </c>
      <c r="K37" s="31">
        <f t="shared" si="0"/>
        <v>0</v>
      </c>
    </row>
    <row r="38" spans="1:11" ht="26.25" customHeight="1" x14ac:dyDescent="0.2">
      <c r="A38" s="123"/>
      <c r="B38" s="108"/>
      <c r="C38" s="11" t="s">
        <v>53</v>
      </c>
      <c r="D38" s="189"/>
      <c r="E38" s="108"/>
      <c r="F38" s="133"/>
      <c r="G38" s="108"/>
      <c r="H38" s="4">
        <v>1</v>
      </c>
      <c r="I38" s="43"/>
      <c r="J38" s="31">
        <f t="shared" si="2"/>
        <v>0</v>
      </c>
      <c r="K38" s="31">
        <f t="shared" si="0"/>
        <v>0</v>
      </c>
    </row>
    <row r="39" spans="1:11" ht="26.25" customHeight="1" x14ac:dyDescent="0.2">
      <c r="A39" s="123"/>
      <c r="B39" s="108"/>
      <c r="C39" s="11" t="s">
        <v>55</v>
      </c>
      <c r="D39" s="189"/>
      <c r="E39" s="108"/>
      <c r="F39" s="133"/>
      <c r="G39" s="108"/>
      <c r="H39" s="4">
        <v>200</v>
      </c>
      <c r="I39" s="43"/>
      <c r="J39" s="31">
        <f t="shared" si="2"/>
        <v>0</v>
      </c>
      <c r="K39" s="31">
        <f t="shared" si="0"/>
        <v>0</v>
      </c>
    </row>
    <row r="40" spans="1:11" ht="26.25" customHeight="1" x14ac:dyDescent="0.2">
      <c r="A40" s="123"/>
      <c r="B40" s="108" t="s">
        <v>68</v>
      </c>
      <c r="C40" s="11" t="s">
        <v>80</v>
      </c>
      <c r="D40" s="189"/>
      <c r="E40" s="108"/>
      <c r="F40" s="133"/>
      <c r="G40" s="108"/>
      <c r="H40" s="4">
        <v>1</v>
      </c>
      <c r="I40" s="43"/>
      <c r="J40" s="31">
        <f t="shared" si="2"/>
        <v>0</v>
      </c>
      <c r="K40" s="31">
        <f t="shared" si="0"/>
        <v>0</v>
      </c>
    </row>
    <row r="41" spans="1:11" ht="26.25" customHeight="1" x14ac:dyDescent="0.2">
      <c r="A41" s="123"/>
      <c r="B41" s="108"/>
      <c r="C41" s="11" t="s">
        <v>82</v>
      </c>
      <c r="D41" s="190"/>
      <c r="E41" s="108"/>
      <c r="F41" s="134"/>
      <c r="G41" s="108"/>
      <c r="H41" s="4">
        <v>2</v>
      </c>
      <c r="I41" s="43"/>
      <c r="J41" s="31">
        <f t="shared" si="2"/>
        <v>0</v>
      </c>
      <c r="K41" s="31">
        <f t="shared" si="0"/>
        <v>0</v>
      </c>
    </row>
    <row r="42" spans="1:11" ht="26.25" customHeight="1" x14ac:dyDescent="0.2">
      <c r="A42" s="123"/>
      <c r="B42" s="140" t="s">
        <v>114</v>
      </c>
      <c r="C42" s="137"/>
      <c r="D42" s="137"/>
      <c r="E42" s="137"/>
      <c r="F42" s="137"/>
      <c r="G42" s="137"/>
      <c r="H42" s="137"/>
      <c r="I42" s="138"/>
      <c r="J42" s="31">
        <f>SUM(J36:J41)</f>
        <v>0</v>
      </c>
      <c r="K42" s="68">
        <f t="shared" si="0"/>
        <v>0</v>
      </c>
    </row>
    <row r="43" spans="1:11" ht="26.25" customHeight="1" x14ac:dyDescent="0.2">
      <c r="A43" s="124"/>
      <c r="B43" s="140" t="s">
        <v>302</v>
      </c>
      <c r="C43" s="137"/>
      <c r="D43" s="137"/>
      <c r="E43" s="137"/>
      <c r="F43" s="137"/>
      <c r="G43" s="137"/>
      <c r="H43" s="137"/>
      <c r="I43" s="138"/>
      <c r="J43" s="31">
        <v>5</v>
      </c>
      <c r="K43" s="31" t="s">
        <v>444</v>
      </c>
    </row>
    <row r="44" spans="1:11" ht="31.5" customHeight="1" x14ac:dyDescent="0.2">
      <c r="A44" s="110" t="s">
        <v>119</v>
      </c>
      <c r="B44" s="110"/>
      <c r="C44" s="110"/>
      <c r="D44" s="110"/>
      <c r="E44" s="110"/>
      <c r="F44" s="110"/>
      <c r="G44" s="110"/>
      <c r="H44" s="110"/>
      <c r="I44" s="110"/>
      <c r="J44" s="32">
        <f>J42*J43</f>
        <v>0</v>
      </c>
      <c r="K44" s="68">
        <f t="shared" si="0"/>
        <v>0</v>
      </c>
    </row>
    <row r="45" spans="1:11" ht="56.25" customHeight="1" x14ac:dyDescent="0.2">
      <c r="A45" s="111" t="s">
        <v>303</v>
      </c>
      <c r="B45" s="108" t="s">
        <v>121</v>
      </c>
      <c r="C45" s="23" t="s">
        <v>122</v>
      </c>
      <c r="D45" s="28" t="s">
        <v>123</v>
      </c>
      <c r="E45" s="4" t="s">
        <v>124</v>
      </c>
      <c r="F45" s="5" t="s">
        <v>13</v>
      </c>
      <c r="G45" s="5"/>
      <c r="H45" s="5">
        <v>1</v>
      </c>
      <c r="I45" s="19"/>
      <c r="J45" s="31">
        <f t="shared" ref="J45:J88" si="3">H45*I45</f>
        <v>0</v>
      </c>
      <c r="K45" s="31">
        <f t="shared" si="0"/>
        <v>0</v>
      </c>
    </row>
    <row r="46" spans="1:11" ht="54" customHeight="1" x14ac:dyDescent="0.2">
      <c r="A46" s="111"/>
      <c r="B46" s="108"/>
      <c r="C46" s="23" t="s">
        <v>125</v>
      </c>
      <c r="D46" s="28" t="s">
        <v>126</v>
      </c>
      <c r="E46" s="4" t="s">
        <v>127</v>
      </c>
      <c r="F46" s="5" t="s">
        <v>128</v>
      </c>
      <c r="G46" s="5"/>
      <c r="H46" s="5">
        <v>1</v>
      </c>
      <c r="I46" s="19"/>
      <c r="J46" s="31">
        <f t="shared" si="3"/>
        <v>0</v>
      </c>
      <c r="K46" s="31">
        <f t="shared" si="0"/>
        <v>0</v>
      </c>
    </row>
    <row r="47" spans="1:11" ht="54" customHeight="1" x14ac:dyDescent="0.2">
      <c r="A47" s="111"/>
      <c r="B47" s="108"/>
      <c r="C47" s="10" t="s">
        <v>129</v>
      </c>
      <c r="D47" s="28" t="s">
        <v>130</v>
      </c>
      <c r="E47" s="2" t="s">
        <v>131</v>
      </c>
      <c r="F47" s="9" t="s">
        <v>13</v>
      </c>
      <c r="G47" s="9"/>
      <c r="H47" s="5">
        <v>1</v>
      </c>
      <c r="I47" s="19"/>
      <c r="J47" s="31">
        <f t="shared" si="3"/>
        <v>0</v>
      </c>
      <c r="K47" s="31">
        <f t="shared" si="0"/>
        <v>0</v>
      </c>
    </row>
    <row r="48" spans="1:11" ht="54" customHeight="1" x14ac:dyDescent="0.2">
      <c r="A48" s="111"/>
      <c r="B48" s="108"/>
      <c r="C48" s="23" t="s">
        <v>132</v>
      </c>
      <c r="D48" s="28" t="s">
        <v>133</v>
      </c>
      <c r="E48" s="4" t="s">
        <v>134</v>
      </c>
      <c r="F48" s="5" t="s">
        <v>13</v>
      </c>
      <c r="G48" s="5"/>
      <c r="H48" s="5">
        <v>30</v>
      </c>
      <c r="I48" s="19"/>
      <c r="J48" s="31">
        <f t="shared" si="3"/>
        <v>0</v>
      </c>
      <c r="K48" s="31">
        <f t="shared" si="0"/>
        <v>0</v>
      </c>
    </row>
    <row r="49" spans="1:11" ht="27" x14ac:dyDescent="0.2">
      <c r="A49" s="111"/>
      <c r="B49" s="108"/>
      <c r="C49" s="10" t="s">
        <v>141</v>
      </c>
      <c r="D49" s="11" t="s">
        <v>142</v>
      </c>
      <c r="E49" s="2" t="s">
        <v>143</v>
      </c>
      <c r="F49" s="9" t="s">
        <v>13</v>
      </c>
      <c r="G49" s="9"/>
      <c r="H49" s="5">
        <v>3</v>
      </c>
      <c r="I49" s="19"/>
      <c r="J49" s="31">
        <f t="shared" si="3"/>
        <v>0</v>
      </c>
      <c r="K49" s="31">
        <f t="shared" si="0"/>
        <v>0</v>
      </c>
    </row>
    <row r="50" spans="1:11" ht="44.25" customHeight="1" x14ac:dyDescent="0.2">
      <c r="A50" s="111"/>
      <c r="B50" s="108"/>
      <c r="C50" s="10" t="s">
        <v>147</v>
      </c>
      <c r="D50" s="11" t="s">
        <v>148</v>
      </c>
      <c r="E50" s="2" t="s">
        <v>149</v>
      </c>
      <c r="F50" s="9" t="s">
        <v>24</v>
      </c>
      <c r="G50" s="9"/>
      <c r="H50" s="5">
        <v>3</v>
      </c>
      <c r="I50" s="19"/>
      <c r="J50" s="31">
        <f t="shared" si="3"/>
        <v>0</v>
      </c>
      <c r="K50" s="31">
        <f t="shared" si="0"/>
        <v>0</v>
      </c>
    </row>
    <row r="51" spans="1:11" ht="33.75" customHeight="1" x14ac:dyDescent="0.2">
      <c r="A51" s="111"/>
      <c r="B51" s="108"/>
      <c r="C51" s="10" t="s">
        <v>150</v>
      </c>
      <c r="D51" s="11" t="s">
        <v>151</v>
      </c>
      <c r="E51" s="2" t="s">
        <v>152</v>
      </c>
      <c r="F51" s="9" t="s">
        <v>153</v>
      </c>
      <c r="G51" s="9"/>
      <c r="H51" s="5">
        <v>30</v>
      </c>
      <c r="I51" s="19"/>
      <c r="J51" s="31">
        <f t="shared" si="3"/>
        <v>0</v>
      </c>
      <c r="K51" s="31">
        <f t="shared" si="0"/>
        <v>0</v>
      </c>
    </row>
    <row r="52" spans="1:11" ht="18" customHeight="1" x14ac:dyDescent="0.2">
      <c r="A52" s="111"/>
      <c r="B52" s="108"/>
      <c r="C52" s="23" t="s">
        <v>154</v>
      </c>
      <c r="D52" s="3" t="s">
        <v>155</v>
      </c>
      <c r="E52" s="4" t="s">
        <v>156</v>
      </c>
      <c r="F52" s="5" t="s">
        <v>13</v>
      </c>
      <c r="G52" s="5"/>
      <c r="H52" s="5">
        <v>5</v>
      </c>
      <c r="I52" s="19"/>
      <c r="J52" s="31">
        <f t="shared" si="3"/>
        <v>0</v>
      </c>
      <c r="K52" s="31">
        <f t="shared" si="0"/>
        <v>0</v>
      </c>
    </row>
    <row r="53" spans="1:11" ht="53.25" customHeight="1" x14ac:dyDescent="0.2">
      <c r="A53" s="111"/>
      <c r="B53" s="108" t="s">
        <v>157</v>
      </c>
      <c r="C53" s="10" t="s">
        <v>158</v>
      </c>
      <c r="D53" s="11" t="s">
        <v>159</v>
      </c>
      <c r="E53" s="2" t="s">
        <v>12</v>
      </c>
      <c r="F53" s="9" t="s">
        <v>13</v>
      </c>
      <c r="G53" s="9"/>
      <c r="H53" s="5">
        <v>10</v>
      </c>
      <c r="I53" s="19"/>
      <c r="J53" s="31">
        <f t="shared" si="3"/>
        <v>0</v>
      </c>
      <c r="K53" s="31">
        <f t="shared" si="0"/>
        <v>0</v>
      </c>
    </row>
    <row r="54" spans="1:11" ht="58.5" customHeight="1" x14ac:dyDescent="0.2">
      <c r="A54" s="111"/>
      <c r="B54" s="108"/>
      <c r="C54" s="10" t="s">
        <v>160</v>
      </c>
      <c r="D54" s="11" t="s">
        <v>161</v>
      </c>
      <c r="E54" s="2" t="s">
        <v>162</v>
      </c>
      <c r="F54" s="9" t="s">
        <v>13</v>
      </c>
      <c r="G54" s="9"/>
      <c r="H54" s="5">
        <v>1</v>
      </c>
      <c r="I54" s="19"/>
      <c r="J54" s="31">
        <f t="shared" si="3"/>
        <v>0</v>
      </c>
      <c r="K54" s="31">
        <f t="shared" si="0"/>
        <v>0</v>
      </c>
    </row>
    <row r="55" spans="1:11" ht="42" customHeight="1" x14ac:dyDescent="0.2">
      <c r="A55" s="111"/>
      <c r="B55" s="108"/>
      <c r="C55" s="10" t="s">
        <v>163</v>
      </c>
      <c r="D55" s="11" t="s">
        <v>164</v>
      </c>
      <c r="E55" s="2" t="s">
        <v>12</v>
      </c>
      <c r="F55" s="9" t="s">
        <v>13</v>
      </c>
      <c r="G55" s="9"/>
      <c r="H55" s="5">
        <v>2</v>
      </c>
      <c r="I55" s="19"/>
      <c r="J55" s="31">
        <f t="shared" si="3"/>
        <v>0</v>
      </c>
      <c r="K55" s="31">
        <f t="shared" si="0"/>
        <v>0</v>
      </c>
    </row>
    <row r="56" spans="1:11" ht="55.5" customHeight="1" x14ac:dyDescent="0.2">
      <c r="A56" s="111"/>
      <c r="B56" s="108"/>
      <c r="C56" s="10" t="s">
        <v>165</v>
      </c>
      <c r="D56" s="11" t="s">
        <v>166</v>
      </c>
      <c r="E56" s="2" t="s">
        <v>167</v>
      </c>
      <c r="F56" s="9" t="s">
        <v>13</v>
      </c>
      <c r="G56" s="9"/>
      <c r="H56" s="5">
        <v>2</v>
      </c>
      <c r="I56" s="19"/>
      <c r="J56" s="31">
        <f t="shared" si="3"/>
        <v>0</v>
      </c>
      <c r="K56" s="31">
        <f t="shared" si="0"/>
        <v>0</v>
      </c>
    </row>
    <row r="57" spans="1:11" ht="36" customHeight="1" x14ac:dyDescent="0.2">
      <c r="A57" s="111"/>
      <c r="B57" s="108"/>
      <c r="C57" s="10" t="s">
        <v>168</v>
      </c>
      <c r="D57" s="11" t="s">
        <v>169</v>
      </c>
      <c r="E57" s="2" t="s">
        <v>170</v>
      </c>
      <c r="F57" s="9" t="s">
        <v>13</v>
      </c>
      <c r="G57" s="9"/>
      <c r="H57" s="5">
        <v>10</v>
      </c>
      <c r="I57" s="19"/>
      <c r="J57" s="31">
        <f t="shared" si="3"/>
        <v>0</v>
      </c>
      <c r="K57" s="31">
        <f t="shared" si="0"/>
        <v>0</v>
      </c>
    </row>
    <row r="58" spans="1:11" ht="36.75" customHeight="1" x14ac:dyDescent="0.2">
      <c r="A58" s="111"/>
      <c r="B58" s="108"/>
      <c r="C58" s="10" t="s">
        <v>171</v>
      </c>
      <c r="D58" s="11" t="s">
        <v>172</v>
      </c>
      <c r="E58" s="2" t="s">
        <v>173</v>
      </c>
      <c r="F58" s="9" t="s">
        <v>13</v>
      </c>
      <c r="G58" s="9"/>
      <c r="H58" s="5">
        <v>10</v>
      </c>
      <c r="I58" s="19"/>
      <c r="J58" s="31">
        <f t="shared" si="3"/>
        <v>0</v>
      </c>
      <c r="K58" s="31">
        <f t="shared" si="0"/>
        <v>0</v>
      </c>
    </row>
    <row r="59" spans="1:11" ht="27" x14ac:dyDescent="0.2">
      <c r="A59" s="111"/>
      <c r="B59" s="108"/>
      <c r="C59" s="10" t="s">
        <v>174</v>
      </c>
      <c r="D59" s="11" t="s">
        <v>421</v>
      </c>
      <c r="E59" s="2" t="s">
        <v>176</v>
      </c>
      <c r="F59" s="9" t="s">
        <v>13</v>
      </c>
      <c r="G59" s="9"/>
      <c r="H59" s="5">
        <v>2</v>
      </c>
      <c r="I59" s="19"/>
      <c r="J59" s="31">
        <f t="shared" si="3"/>
        <v>0</v>
      </c>
      <c r="K59" s="31">
        <f t="shared" si="0"/>
        <v>0</v>
      </c>
    </row>
    <row r="60" spans="1:11" ht="48.75" customHeight="1" x14ac:dyDescent="0.2">
      <c r="A60" s="111"/>
      <c r="B60" s="108"/>
      <c r="C60" s="10" t="s">
        <v>177</v>
      </c>
      <c r="D60" s="11" t="s">
        <v>560</v>
      </c>
      <c r="E60" s="2" t="s">
        <v>179</v>
      </c>
      <c r="F60" s="9" t="s">
        <v>13</v>
      </c>
      <c r="G60" s="9"/>
      <c r="H60" s="5">
        <v>1</v>
      </c>
      <c r="I60" s="19"/>
      <c r="J60" s="31">
        <f t="shared" si="3"/>
        <v>0</v>
      </c>
      <c r="K60" s="31">
        <f t="shared" si="0"/>
        <v>0</v>
      </c>
    </row>
    <row r="61" spans="1:11" ht="35.25" customHeight="1" x14ac:dyDescent="0.2">
      <c r="A61" s="111"/>
      <c r="B61" s="108"/>
      <c r="C61" s="10" t="s">
        <v>180</v>
      </c>
      <c r="D61" s="11" t="s">
        <v>181</v>
      </c>
      <c r="E61" s="2" t="s">
        <v>182</v>
      </c>
      <c r="F61" s="9" t="s">
        <v>13</v>
      </c>
      <c r="G61" s="9"/>
      <c r="H61" s="5">
        <v>1</v>
      </c>
      <c r="I61" s="19"/>
      <c r="J61" s="31">
        <f t="shared" si="3"/>
        <v>0</v>
      </c>
      <c r="K61" s="31">
        <f t="shared" si="0"/>
        <v>0</v>
      </c>
    </row>
    <row r="62" spans="1:11" ht="32.25" customHeight="1" x14ac:dyDescent="0.2">
      <c r="A62" s="111"/>
      <c r="B62" s="108"/>
      <c r="C62" s="10" t="s">
        <v>183</v>
      </c>
      <c r="D62" s="11" t="s">
        <v>184</v>
      </c>
      <c r="E62" s="2" t="s">
        <v>185</v>
      </c>
      <c r="F62" s="9" t="s">
        <v>13</v>
      </c>
      <c r="G62" s="9"/>
      <c r="H62" s="5">
        <v>10</v>
      </c>
      <c r="I62" s="19"/>
      <c r="J62" s="31">
        <f t="shared" si="3"/>
        <v>0</v>
      </c>
      <c r="K62" s="31">
        <f t="shared" si="0"/>
        <v>0</v>
      </c>
    </row>
    <row r="63" spans="1:11" ht="32.25" customHeight="1" x14ac:dyDescent="0.2">
      <c r="A63" s="111"/>
      <c r="B63" s="108"/>
      <c r="C63" s="10" t="s">
        <v>186</v>
      </c>
      <c r="D63" s="11" t="s">
        <v>187</v>
      </c>
      <c r="E63" s="2" t="s">
        <v>188</v>
      </c>
      <c r="F63" s="9" t="s">
        <v>13</v>
      </c>
      <c r="G63" s="9"/>
      <c r="H63" s="5">
        <v>30</v>
      </c>
      <c r="I63" s="19"/>
      <c r="J63" s="31">
        <f t="shared" si="3"/>
        <v>0</v>
      </c>
      <c r="K63" s="31">
        <f t="shared" si="0"/>
        <v>0</v>
      </c>
    </row>
    <row r="64" spans="1:11" ht="35.25" customHeight="1" x14ac:dyDescent="0.2">
      <c r="A64" s="111"/>
      <c r="B64" s="108"/>
      <c r="C64" s="10" t="s">
        <v>189</v>
      </c>
      <c r="D64" s="11" t="s">
        <v>190</v>
      </c>
      <c r="E64" s="2" t="s">
        <v>191</v>
      </c>
      <c r="F64" s="9" t="s">
        <v>13</v>
      </c>
      <c r="G64" s="9"/>
      <c r="H64" s="5">
        <v>30</v>
      </c>
      <c r="I64" s="19"/>
      <c r="J64" s="31">
        <f t="shared" si="3"/>
        <v>0</v>
      </c>
      <c r="K64" s="31">
        <f t="shared" si="0"/>
        <v>0</v>
      </c>
    </row>
    <row r="65" spans="1:11" ht="37.5" customHeight="1" x14ac:dyDescent="0.2">
      <c r="A65" s="111"/>
      <c r="B65" s="108"/>
      <c r="C65" s="10" t="s">
        <v>192</v>
      </c>
      <c r="D65" s="11" t="s">
        <v>193</v>
      </c>
      <c r="E65" s="2" t="s">
        <v>194</v>
      </c>
      <c r="F65" s="9" t="s">
        <v>13</v>
      </c>
      <c r="G65" s="9"/>
      <c r="H65" s="5">
        <v>6</v>
      </c>
      <c r="I65" s="19"/>
      <c r="J65" s="31">
        <f t="shared" si="3"/>
        <v>0</v>
      </c>
      <c r="K65" s="31">
        <f t="shared" si="0"/>
        <v>0</v>
      </c>
    </row>
    <row r="66" spans="1:11" ht="40.5" x14ac:dyDescent="0.2">
      <c r="A66" s="111"/>
      <c r="B66" s="108"/>
      <c r="C66" s="10" t="s">
        <v>195</v>
      </c>
      <c r="D66" s="11" t="s">
        <v>196</v>
      </c>
      <c r="E66" s="2" t="s">
        <v>197</v>
      </c>
      <c r="F66" s="9" t="s">
        <v>13</v>
      </c>
      <c r="G66" s="9"/>
      <c r="H66" s="5">
        <v>1</v>
      </c>
      <c r="I66" s="19"/>
      <c r="J66" s="31">
        <f t="shared" si="3"/>
        <v>0</v>
      </c>
      <c r="K66" s="31">
        <f t="shared" si="0"/>
        <v>0</v>
      </c>
    </row>
    <row r="67" spans="1:11" ht="27" x14ac:dyDescent="0.2">
      <c r="A67" s="111"/>
      <c r="B67" s="108"/>
      <c r="C67" s="10" t="s">
        <v>198</v>
      </c>
      <c r="D67" s="11" t="s">
        <v>199</v>
      </c>
      <c r="E67" s="2" t="s">
        <v>200</v>
      </c>
      <c r="F67" s="9" t="s">
        <v>64</v>
      </c>
      <c r="G67" s="9"/>
      <c r="H67" s="5">
        <v>1</v>
      </c>
      <c r="I67" s="19"/>
      <c r="J67" s="31">
        <f t="shared" si="3"/>
        <v>0</v>
      </c>
      <c r="K67" s="31">
        <f t="shared" si="0"/>
        <v>0</v>
      </c>
    </row>
    <row r="68" spans="1:11" ht="27" x14ac:dyDescent="0.2">
      <c r="A68" s="111"/>
      <c r="B68" s="108" t="s">
        <v>304</v>
      </c>
      <c r="C68" s="10" t="s">
        <v>201</v>
      </c>
      <c r="D68" s="11" t="s">
        <v>202</v>
      </c>
      <c r="E68" s="2" t="s">
        <v>203</v>
      </c>
      <c r="F68" s="9" t="s">
        <v>64</v>
      </c>
      <c r="G68" s="9"/>
      <c r="H68" s="5">
        <v>2</v>
      </c>
      <c r="I68" s="19"/>
      <c r="J68" s="31">
        <f t="shared" si="3"/>
        <v>0</v>
      </c>
      <c r="K68" s="31">
        <f t="shared" si="0"/>
        <v>0</v>
      </c>
    </row>
    <row r="69" spans="1:11" ht="20.25" customHeight="1" x14ac:dyDescent="0.2">
      <c r="A69" s="111"/>
      <c r="B69" s="108"/>
      <c r="C69" s="10" t="s">
        <v>204</v>
      </c>
      <c r="D69" s="11" t="s">
        <v>205</v>
      </c>
      <c r="E69" s="2" t="s">
        <v>206</v>
      </c>
      <c r="F69" s="9" t="s">
        <v>64</v>
      </c>
      <c r="G69" s="9"/>
      <c r="H69" s="5">
        <v>1</v>
      </c>
      <c r="I69" s="19"/>
      <c r="J69" s="31">
        <f t="shared" si="3"/>
        <v>0</v>
      </c>
      <c r="K69" s="31">
        <f t="shared" ref="K69:K92" si="4">J69*1.06</f>
        <v>0</v>
      </c>
    </row>
    <row r="70" spans="1:11" ht="38.25" customHeight="1" x14ac:dyDescent="0.2">
      <c r="A70" s="111"/>
      <c r="B70" s="108"/>
      <c r="C70" s="10" t="s">
        <v>207</v>
      </c>
      <c r="D70" s="11" t="s">
        <v>193</v>
      </c>
      <c r="E70" s="2" t="s">
        <v>208</v>
      </c>
      <c r="F70" s="9" t="s">
        <v>61</v>
      </c>
      <c r="G70" s="9"/>
      <c r="H70" s="5">
        <v>1</v>
      </c>
      <c r="I70" s="19"/>
      <c r="J70" s="31">
        <f t="shared" si="3"/>
        <v>0</v>
      </c>
      <c r="K70" s="31">
        <f t="shared" si="4"/>
        <v>0</v>
      </c>
    </row>
    <row r="71" spans="1:11" ht="44.25" customHeight="1" x14ac:dyDescent="0.2">
      <c r="A71" s="111"/>
      <c r="B71" s="108"/>
      <c r="C71" s="10" t="s">
        <v>209</v>
      </c>
      <c r="D71" s="11" t="s">
        <v>210</v>
      </c>
      <c r="E71" s="2" t="s">
        <v>211</v>
      </c>
      <c r="F71" s="9" t="s">
        <v>13</v>
      </c>
      <c r="G71" s="9"/>
      <c r="H71" s="5">
        <v>10</v>
      </c>
      <c r="I71" s="19"/>
      <c r="J71" s="31">
        <f t="shared" si="3"/>
        <v>0</v>
      </c>
      <c r="K71" s="31">
        <f t="shared" si="4"/>
        <v>0</v>
      </c>
    </row>
    <row r="72" spans="1:11" ht="17.25" customHeight="1" x14ac:dyDescent="0.2">
      <c r="A72" s="111"/>
      <c r="B72" s="108"/>
      <c r="C72" s="10" t="s">
        <v>212</v>
      </c>
      <c r="D72" s="11" t="s">
        <v>213</v>
      </c>
      <c r="E72" s="2" t="s">
        <v>214</v>
      </c>
      <c r="F72" s="9" t="s">
        <v>13</v>
      </c>
      <c r="G72" s="9"/>
      <c r="H72" s="5">
        <v>40</v>
      </c>
      <c r="I72" s="19"/>
      <c r="J72" s="31">
        <f t="shared" si="3"/>
        <v>0</v>
      </c>
      <c r="K72" s="31">
        <f t="shared" si="4"/>
        <v>0</v>
      </c>
    </row>
    <row r="73" spans="1:11" ht="19.5" customHeight="1" x14ac:dyDescent="0.2">
      <c r="A73" s="111"/>
      <c r="B73" s="108"/>
      <c r="C73" s="10" t="s">
        <v>215</v>
      </c>
      <c r="D73" s="3" t="s">
        <v>216</v>
      </c>
      <c r="E73" s="4" t="s">
        <v>217</v>
      </c>
      <c r="F73" s="5" t="s">
        <v>61</v>
      </c>
      <c r="G73" s="5"/>
      <c r="H73" s="5">
        <v>3</v>
      </c>
      <c r="I73" s="19"/>
      <c r="J73" s="31">
        <f t="shared" si="3"/>
        <v>0</v>
      </c>
      <c r="K73" s="31">
        <f t="shared" si="4"/>
        <v>0</v>
      </c>
    </row>
    <row r="74" spans="1:11" ht="39.950000000000003" customHeight="1" x14ac:dyDescent="0.2">
      <c r="A74" s="111"/>
      <c r="B74" s="108"/>
      <c r="C74" s="10" t="s">
        <v>218</v>
      </c>
      <c r="D74" s="11" t="s">
        <v>219</v>
      </c>
      <c r="E74" s="2" t="s">
        <v>220</v>
      </c>
      <c r="F74" s="9" t="s">
        <v>13</v>
      </c>
      <c r="G74" s="9"/>
      <c r="H74" s="5">
        <v>2</v>
      </c>
      <c r="I74" s="19"/>
      <c r="J74" s="31">
        <f t="shared" si="3"/>
        <v>0</v>
      </c>
      <c r="K74" s="31">
        <f t="shared" si="4"/>
        <v>0</v>
      </c>
    </row>
    <row r="75" spans="1:11" ht="38.450000000000003" customHeight="1" x14ac:dyDescent="0.2">
      <c r="A75" s="111"/>
      <c r="B75" s="108"/>
      <c r="C75" s="10" t="s">
        <v>221</v>
      </c>
      <c r="D75" s="11" t="s">
        <v>222</v>
      </c>
      <c r="E75" s="2" t="s">
        <v>223</v>
      </c>
      <c r="F75" s="9" t="s">
        <v>224</v>
      </c>
      <c r="G75" s="9"/>
      <c r="H75" s="5">
        <v>100</v>
      </c>
      <c r="I75" s="19"/>
      <c r="J75" s="31">
        <f t="shared" si="3"/>
        <v>0</v>
      </c>
      <c r="K75" s="31">
        <f t="shared" si="4"/>
        <v>0</v>
      </c>
    </row>
    <row r="76" spans="1:11" ht="18" customHeight="1" x14ac:dyDescent="0.2">
      <c r="A76" s="111"/>
      <c r="B76" s="108"/>
      <c r="C76" s="10" t="s">
        <v>225</v>
      </c>
      <c r="D76" s="11" t="s">
        <v>226</v>
      </c>
      <c r="E76" s="2" t="s">
        <v>29</v>
      </c>
      <c r="F76" s="9" t="s">
        <v>227</v>
      </c>
      <c r="G76" s="9"/>
      <c r="H76" s="5">
        <v>200</v>
      </c>
      <c r="I76" s="19"/>
      <c r="J76" s="31">
        <f t="shared" si="3"/>
        <v>0</v>
      </c>
      <c r="K76" s="31">
        <f t="shared" si="4"/>
        <v>0</v>
      </c>
    </row>
    <row r="77" spans="1:11" ht="18" customHeight="1" x14ac:dyDescent="0.2">
      <c r="A77" s="111"/>
      <c r="B77" s="108"/>
      <c r="C77" s="10" t="s">
        <v>305</v>
      </c>
      <c r="D77" s="11" t="s">
        <v>306</v>
      </c>
      <c r="E77" s="2" t="s">
        <v>29</v>
      </c>
      <c r="F77" s="9" t="s">
        <v>227</v>
      </c>
      <c r="G77" s="9"/>
      <c r="H77" s="5">
        <v>5000</v>
      </c>
      <c r="I77" s="19"/>
      <c r="J77" s="31">
        <f t="shared" si="3"/>
        <v>0</v>
      </c>
      <c r="K77" s="31">
        <f t="shared" si="4"/>
        <v>0</v>
      </c>
    </row>
    <row r="78" spans="1:11" ht="21.75" customHeight="1" x14ac:dyDescent="0.2">
      <c r="A78" s="111"/>
      <c r="B78" s="108"/>
      <c r="C78" s="10" t="s">
        <v>228</v>
      </c>
      <c r="D78" s="11" t="s">
        <v>229</v>
      </c>
      <c r="E78" s="2" t="s">
        <v>29</v>
      </c>
      <c r="F78" s="9" t="s">
        <v>13</v>
      </c>
      <c r="G78" s="9"/>
      <c r="H78" s="5">
        <v>4</v>
      </c>
      <c r="I78" s="19"/>
      <c r="J78" s="31">
        <f t="shared" si="3"/>
        <v>0</v>
      </c>
      <c r="K78" s="31">
        <f t="shared" si="4"/>
        <v>0</v>
      </c>
    </row>
    <row r="79" spans="1:11" ht="46.5" customHeight="1" x14ac:dyDescent="0.2">
      <c r="A79" s="111"/>
      <c r="B79" s="108"/>
      <c r="C79" s="10" t="s">
        <v>230</v>
      </c>
      <c r="D79" s="11" t="s">
        <v>231</v>
      </c>
      <c r="E79" s="2" t="s">
        <v>232</v>
      </c>
      <c r="F79" s="9" t="s">
        <v>13</v>
      </c>
      <c r="G79" s="9"/>
      <c r="H79" s="5">
        <v>3</v>
      </c>
      <c r="I79" s="19"/>
      <c r="J79" s="31">
        <f t="shared" si="3"/>
        <v>0</v>
      </c>
      <c r="K79" s="31">
        <f t="shared" si="4"/>
        <v>0</v>
      </c>
    </row>
    <row r="80" spans="1:11" ht="36.75" customHeight="1" x14ac:dyDescent="0.2">
      <c r="A80" s="111"/>
      <c r="B80" s="108"/>
      <c r="C80" s="10" t="s">
        <v>233</v>
      </c>
      <c r="D80" s="11" t="s">
        <v>234</v>
      </c>
      <c r="E80" s="2" t="s">
        <v>235</v>
      </c>
      <c r="F80" s="9" t="s">
        <v>13</v>
      </c>
      <c r="G80" s="9"/>
      <c r="H80" s="5">
        <v>20</v>
      </c>
      <c r="I80" s="19"/>
      <c r="J80" s="31">
        <f t="shared" si="3"/>
        <v>0</v>
      </c>
      <c r="K80" s="31">
        <f t="shared" si="4"/>
        <v>0</v>
      </c>
    </row>
    <row r="81" spans="1:11" ht="34.5" customHeight="1" x14ac:dyDescent="0.2">
      <c r="A81" s="111"/>
      <c r="B81" s="108"/>
      <c r="C81" s="10" t="s">
        <v>236</v>
      </c>
      <c r="D81" s="11" t="s">
        <v>164</v>
      </c>
      <c r="E81" s="2" t="s">
        <v>237</v>
      </c>
      <c r="F81" s="9" t="s">
        <v>13</v>
      </c>
      <c r="G81" s="9"/>
      <c r="H81" s="5">
        <v>5</v>
      </c>
      <c r="I81" s="19"/>
      <c r="J81" s="31">
        <f t="shared" si="3"/>
        <v>0</v>
      </c>
      <c r="K81" s="31">
        <f t="shared" si="4"/>
        <v>0</v>
      </c>
    </row>
    <row r="82" spans="1:11" ht="39.75" customHeight="1" x14ac:dyDescent="0.2">
      <c r="A82" s="111"/>
      <c r="B82" s="108"/>
      <c r="C82" s="10" t="s">
        <v>238</v>
      </c>
      <c r="D82" s="11" t="s">
        <v>239</v>
      </c>
      <c r="E82" s="2" t="s">
        <v>240</v>
      </c>
      <c r="F82" s="9" t="s">
        <v>13</v>
      </c>
      <c r="G82" s="9"/>
      <c r="H82" s="5">
        <v>7</v>
      </c>
      <c r="I82" s="19"/>
      <c r="J82" s="31">
        <f t="shared" si="3"/>
        <v>0</v>
      </c>
      <c r="K82" s="31">
        <f t="shared" si="4"/>
        <v>0</v>
      </c>
    </row>
    <row r="83" spans="1:11" ht="36" customHeight="1" x14ac:dyDescent="0.2">
      <c r="A83" s="111"/>
      <c r="B83" s="108"/>
      <c r="C83" s="10" t="s">
        <v>241</v>
      </c>
      <c r="D83" s="11" t="s">
        <v>239</v>
      </c>
      <c r="E83" s="2" t="s">
        <v>240</v>
      </c>
      <c r="F83" s="9" t="s">
        <v>13</v>
      </c>
      <c r="G83" s="9"/>
      <c r="H83" s="5">
        <v>4</v>
      </c>
      <c r="I83" s="19"/>
      <c r="J83" s="31">
        <f t="shared" si="3"/>
        <v>0</v>
      </c>
      <c r="K83" s="31">
        <f t="shared" si="4"/>
        <v>0</v>
      </c>
    </row>
    <row r="84" spans="1:11" ht="21" customHeight="1" x14ac:dyDescent="0.2">
      <c r="A84" s="111"/>
      <c r="B84" s="108"/>
      <c r="C84" s="10" t="s">
        <v>245</v>
      </c>
      <c r="D84" s="11" t="s">
        <v>246</v>
      </c>
      <c r="E84" s="2" t="s">
        <v>29</v>
      </c>
      <c r="F84" s="9" t="s">
        <v>24</v>
      </c>
      <c r="G84" s="9"/>
      <c r="H84" s="5">
        <v>1</v>
      </c>
      <c r="I84" s="19"/>
      <c r="J84" s="31">
        <f t="shared" si="3"/>
        <v>0</v>
      </c>
      <c r="K84" s="31">
        <f t="shared" si="4"/>
        <v>0</v>
      </c>
    </row>
    <row r="85" spans="1:11" ht="22.5" customHeight="1" x14ac:dyDescent="0.2">
      <c r="A85" s="111"/>
      <c r="B85" s="108"/>
      <c r="C85" s="10" t="s">
        <v>247</v>
      </c>
      <c r="D85" s="3" t="s">
        <v>248</v>
      </c>
      <c r="E85" s="4" t="s">
        <v>249</v>
      </c>
      <c r="F85" s="5" t="s">
        <v>61</v>
      </c>
      <c r="G85" s="5"/>
      <c r="H85" s="5">
        <v>100</v>
      </c>
      <c r="I85" s="19"/>
      <c r="J85" s="31">
        <f t="shared" si="3"/>
        <v>0</v>
      </c>
      <c r="K85" s="31">
        <f t="shared" si="4"/>
        <v>0</v>
      </c>
    </row>
    <row r="86" spans="1:11" ht="35.25" customHeight="1" x14ac:dyDescent="0.2">
      <c r="A86" s="111"/>
      <c r="B86" s="108"/>
      <c r="C86" s="10" t="s">
        <v>250</v>
      </c>
      <c r="D86" s="11" t="s">
        <v>251</v>
      </c>
      <c r="E86" s="2" t="s">
        <v>29</v>
      </c>
      <c r="F86" s="9" t="s">
        <v>252</v>
      </c>
      <c r="G86" s="9"/>
      <c r="H86" s="5">
        <v>500</v>
      </c>
      <c r="I86" s="19"/>
      <c r="J86" s="31">
        <f t="shared" si="3"/>
        <v>0</v>
      </c>
      <c r="K86" s="31">
        <f t="shared" si="4"/>
        <v>0</v>
      </c>
    </row>
    <row r="87" spans="1:11" ht="33.950000000000003" customHeight="1" x14ac:dyDescent="0.2">
      <c r="A87" s="111"/>
      <c r="B87" s="108"/>
      <c r="C87" s="10" t="s">
        <v>257</v>
      </c>
      <c r="D87" s="36" t="s">
        <v>258</v>
      </c>
      <c r="E87" s="2" t="s">
        <v>259</v>
      </c>
      <c r="F87" s="9" t="s">
        <v>13</v>
      </c>
      <c r="G87" s="9"/>
      <c r="H87" s="5">
        <v>2</v>
      </c>
      <c r="I87" s="19"/>
      <c r="J87" s="31">
        <f t="shared" si="3"/>
        <v>0</v>
      </c>
      <c r="K87" s="31">
        <f t="shared" si="4"/>
        <v>0</v>
      </c>
    </row>
    <row r="88" spans="1:11" ht="20.25" customHeight="1" x14ac:dyDescent="0.2">
      <c r="A88" s="111"/>
      <c r="B88" s="21" t="s">
        <v>84</v>
      </c>
      <c r="C88" s="10" t="s">
        <v>261</v>
      </c>
      <c r="D88" s="10" t="s">
        <v>262</v>
      </c>
      <c r="E88" s="2" t="s">
        <v>29</v>
      </c>
      <c r="F88" s="2" t="s">
        <v>263</v>
      </c>
      <c r="G88" s="2"/>
      <c r="H88" s="4">
        <v>5</v>
      </c>
      <c r="I88" s="19"/>
      <c r="J88" s="31">
        <f t="shared" si="3"/>
        <v>0</v>
      </c>
      <c r="K88" s="31">
        <f t="shared" si="4"/>
        <v>0</v>
      </c>
    </row>
    <row r="89" spans="1:11" ht="30" customHeight="1" x14ac:dyDescent="0.2">
      <c r="A89" s="110" t="s">
        <v>264</v>
      </c>
      <c r="B89" s="110"/>
      <c r="C89" s="110"/>
      <c r="D89" s="110"/>
      <c r="E89" s="110"/>
      <c r="F89" s="110"/>
      <c r="G89" s="110"/>
      <c r="H89" s="110"/>
      <c r="I89" s="110"/>
      <c r="J89" s="32">
        <f>SUM(J45:J88)</f>
        <v>0</v>
      </c>
      <c r="K89" s="68">
        <f t="shared" si="4"/>
        <v>0</v>
      </c>
    </row>
    <row r="90" spans="1:11" ht="126" customHeight="1" x14ac:dyDescent="0.2">
      <c r="A90" s="119" t="s">
        <v>307</v>
      </c>
      <c r="B90" s="65" t="s">
        <v>433</v>
      </c>
      <c r="C90" s="89" t="s">
        <v>505</v>
      </c>
      <c r="D90" s="93" t="s">
        <v>520</v>
      </c>
      <c r="E90" s="2" t="s">
        <v>29</v>
      </c>
      <c r="F90" s="9"/>
      <c r="G90" s="9"/>
      <c r="H90" s="5">
        <v>1</v>
      </c>
      <c r="I90" s="94"/>
      <c r="J90" s="70">
        <f>H90*I90</f>
        <v>0</v>
      </c>
      <c r="K90" s="31">
        <f t="shared" si="4"/>
        <v>0</v>
      </c>
    </row>
    <row r="91" spans="1:11" ht="92.25" customHeight="1" x14ac:dyDescent="0.2">
      <c r="A91" s="121"/>
      <c r="B91" s="187" t="s">
        <v>435</v>
      </c>
      <c r="C91" s="188"/>
      <c r="D91" s="87" t="s">
        <v>418</v>
      </c>
      <c r="E91" s="2" t="s">
        <v>29</v>
      </c>
      <c r="F91" s="84" t="s">
        <v>308</v>
      </c>
      <c r="G91" s="2" t="s">
        <v>29</v>
      </c>
      <c r="H91" s="86">
        <v>4</v>
      </c>
      <c r="I91" s="19"/>
      <c r="J91" s="70">
        <f>H91*I91</f>
        <v>0</v>
      </c>
      <c r="K91" s="31">
        <f t="shared" si="4"/>
        <v>0</v>
      </c>
    </row>
    <row r="92" spans="1:11" ht="29.25" customHeight="1" x14ac:dyDescent="0.2">
      <c r="A92" s="110" t="s">
        <v>267</v>
      </c>
      <c r="B92" s="110"/>
      <c r="C92" s="110"/>
      <c r="D92" s="110"/>
      <c r="E92" s="110"/>
      <c r="F92" s="110"/>
      <c r="G92" s="110"/>
      <c r="H92" s="110"/>
      <c r="I92" s="110"/>
      <c r="J92" s="32">
        <f>SUM(J90:J91)</f>
        <v>0</v>
      </c>
      <c r="K92" s="68">
        <f t="shared" si="4"/>
        <v>0</v>
      </c>
    </row>
    <row r="93" spans="1:11" ht="22.5" customHeight="1" x14ac:dyDescent="0.2">
      <c r="A93" s="107" t="s">
        <v>268</v>
      </c>
      <c r="B93" s="107"/>
      <c r="C93" s="107"/>
      <c r="D93" s="107"/>
      <c r="E93" s="107"/>
      <c r="F93" s="107"/>
      <c r="G93" s="107"/>
      <c r="H93" s="107"/>
      <c r="I93" s="107"/>
      <c r="J93" s="71">
        <f>J92+J89+J44+J35</f>
        <v>0</v>
      </c>
      <c r="K93" s="31" t="s">
        <v>444</v>
      </c>
    </row>
    <row r="94" spans="1:11" ht="22.5" customHeight="1" x14ac:dyDescent="0.2">
      <c r="A94" s="107" t="s">
        <v>269</v>
      </c>
      <c r="B94" s="107"/>
      <c r="C94" s="107"/>
      <c r="D94" s="107"/>
      <c r="E94" s="107"/>
      <c r="F94" s="107"/>
      <c r="G94" s="107"/>
      <c r="H94" s="107"/>
      <c r="I94" s="107"/>
      <c r="J94" s="70"/>
      <c r="K94" s="31" t="s">
        <v>444</v>
      </c>
    </row>
    <row r="95" spans="1:11" ht="22.5" customHeight="1" x14ac:dyDescent="0.2">
      <c r="A95" s="135" t="s">
        <v>270</v>
      </c>
      <c r="B95" s="107"/>
      <c r="C95" s="107"/>
      <c r="D95" s="107"/>
      <c r="E95" s="107"/>
      <c r="F95" s="107"/>
      <c r="G95" s="107"/>
      <c r="H95" s="107"/>
      <c r="I95" s="107"/>
      <c r="J95" s="71">
        <f>J93*J94</f>
        <v>0</v>
      </c>
      <c r="K95" s="31" t="s">
        <v>444</v>
      </c>
    </row>
    <row r="96" spans="1:11" ht="20.25" x14ac:dyDescent="0.2">
      <c r="A96" s="107" t="s">
        <v>271</v>
      </c>
      <c r="B96" s="107"/>
      <c r="C96" s="107"/>
      <c r="D96" s="107"/>
      <c r="E96" s="107"/>
      <c r="F96" s="107"/>
      <c r="G96" s="107"/>
      <c r="H96" s="107"/>
      <c r="I96" s="107"/>
      <c r="J96" s="71">
        <f>J95+J93</f>
        <v>0</v>
      </c>
      <c r="K96" s="68">
        <f>K92+K89+K44+K35</f>
        <v>0</v>
      </c>
    </row>
  </sheetData>
  <mergeCells count="36">
    <mergeCell ref="A1:K1"/>
    <mergeCell ref="C5:J5"/>
    <mergeCell ref="A35:I35"/>
    <mergeCell ref="B42:I42"/>
    <mergeCell ref="B3:K3"/>
    <mergeCell ref="A2:B2"/>
    <mergeCell ref="C2:K2"/>
    <mergeCell ref="B43:I43"/>
    <mergeCell ref="D36:D41"/>
    <mergeCell ref="E36:E41"/>
    <mergeCell ref="F36:F41"/>
    <mergeCell ref="G36:G41"/>
    <mergeCell ref="A44:I44"/>
    <mergeCell ref="A89:I89"/>
    <mergeCell ref="A92:I92"/>
    <mergeCell ref="A93:I93"/>
    <mergeCell ref="A94:I94"/>
    <mergeCell ref="B68:B87"/>
    <mergeCell ref="A90:A91"/>
    <mergeCell ref="B91:C91"/>
    <mergeCell ref="A95:I95"/>
    <mergeCell ref="A96:I96"/>
    <mergeCell ref="A5:A34"/>
    <mergeCell ref="A36:A43"/>
    <mergeCell ref="A45:A88"/>
    <mergeCell ref="B6:B8"/>
    <mergeCell ref="B9:B13"/>
    <mergeCell ref="B14:B18"/>
    <mergeCell ref="B19:B20"/>
    <mergeCell ref="B21:B25"/>
    <mergeCell ref="B26:B32"/>
    <mergeCell ref="B33:B34"/>
    <mergeCell ref="B36:B39"/>
    <mergeCell ref="B40:B41"/>
    <mergeCell ref="B45:B52"/>
    <mergeCell ref="B53:B67"/>
  </mergeCells>
  <phoneticPr fontId="21" type="noConversion"/>
  <printOptions horizontalCentered="1" verticalCentered="1"/>
  <pageMargins left="0.196850393700787" right="0.196850393700787" top="0.196850393700787" bottom="0.196850393700787" header="0.31496062992126" footer="0.31496062992126"/>
  <pageSetup paperSize="8" scale="70" fitToHeight="0" orientation="portrait" r:id="rId1"/>
  <rowBreaks count="1" manualBreakCount="1">
    <brk id="52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14"/>
  <sheetViews>
    <sheetView view="pageBreakPreview" zoomScale="85" zoomScaleNormal="70" zoomScaleSheetLayoutView="85" workbookViewId="0">
      <selection activeCell="D14" sqref="D14"/>
    </sheetView>
  </sheetViews>
  <sheetFormatPr defaultColWidth="9" defaultRowHeight="13.5" x14ac:dyDescent="0.2"/>
  <cols>
    <col min="1" max="2" width="9" style="17"/>
    <col min="3" max="3" width="16.125" style="18" customWidth="1"/>
    <col min="4" max="4" width="52.875" style="18" customWidth="1"/>
    <col min="5" max="9" width="9" style="18"/>
    <col min="10" max="10" width="9" style="78"/>
    <col min="11" max="11" width="9" style="73"/>
    <col min="12" max="16384" width="9" style="17"/>
  </cols>
  <sheetData>
    <row r="1" spans="1:11" customFormat="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7" customFormat="1" ht="21.75" customHeight="1" x14ac:dyDescent="0.2">
      <c r="A3" s="58" t="s">
        <v>0</v>
      </c>
      <c r="B3" s="176" t="s">
        <v>556</v>
      </c>
      <c r="C3" s="173"/>
      <c r="D3" s="173"/>
      <c r="E3" s="173"/>
      <c r="F3" s="173"/>
      <c r="G3" s="173"/>
      <c r="H3" s="173"/>
      <c r="I3" s="173"/>
      <c r="J3" s="173"/>
      <c r="K3" s="173"/>
    </row>
    <row r="4" spans="1:11" ht="49.7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425</v>
      </c>
      <c r="J4" s="67" t="s">
        <v>426</v>
      </c>
      <c r="K4" s="67" t="s">
        <v>442</v>
      </c>
    </row>
    <row r="5" spans="1:11" ht="27" x14ac:dyDescent="0.2">
      <c r="A5" s="116" t="s">
        <v>456</v>
      </c>
      <c r="B5" s="108" t="s">
        <v>9</v>
      </c>
      <c r="C5" s="3" t="s">
        <v>10</v>
      </c>
      <c r="D5" s="3" t="s">
        <v>11</v>
      </c>
      <c r="E5" s="4" t="s">
        <v>12</v>
      </c>
      <c r="F5" s="5" t="s">
        <v>13</v>
      </c>
      <c r="G5" s="5"/>
      <c r="H5" s="5">
        <v>10</v>
      </c>
      <c r="I5" s="19"/>
      <c r="J5" s="29">
        <f>H5*I5</f>
        <v>0</v>
      </c>
      <c r="K5" s="31">
        <f t="shared" ref="K5:K67" si="0">J5*1.06</f>
        <v>0</v>
      </c>
    </row>
    <row r="6" spans="1:11" ht="27" x14ac:dyDescent="0.2">
      <c r="A6" s="107"/>
      <c r="B6" s="108"/>
      <c r="C6" s="3" t="s">
        <v>14</v>
      </c>
      <c r="D6" s="3" t="s">
        <v>15</v>
      </c>
      <c r="E6" s="4" t="s">
        <v>16</v>
      </c>
      <c r="F6" s="5" t="s">
        <v>13</v>
      </c>
      <c r="G6" s="5"/>
      <c r="H6" s="5">
        <v>10</v>
      </c>
      <c r="I6" s="19"/>
      <c r="J6" s="29">
        <f t="shared" ref="J6:J72" si="1">H6*I6</f>
        <v>0</v>
      </c>
      <c r="K6" s="31">
        <f t="shared" si="0"/>
        <v>0</v>
      </c>
    </row>
    <row r="7" spans="1:11" ht="27" x14ac:dyDescent="0.2">
      <c r="A7" s="107"/>
      <c r="B7" s="108"/>
      <c r="C7" s="3" t="s">
        <v>21</v>
      </c>
      <c r="D7" s="3" t="s">
        <v>22</v>
      </c>
      <c r="E7" s="4" t="s">
        <v>23</v>
      </c>
      <c r="F7" s="5" t="s">
        <v>24</v>
      </c>
      <c r="G7" s="5"/>
      <c r="H7" s="5">
        <v>1</v>
      </c>
      <c r="I7" s="19"/>
      <c r="J7" s="29">
        <f t="shared" si="1"/>
        <v>0</v>
      </c>
      <c r="K7" s="31">
        <f t="shared" si="0"/>
        <v>0</v>
      </c>
    </row>
    <row r="8" spans="1:11" x14ac:dyDescent="0.2">
      <c r="A8" s="107"/>
      <c r="B8" s="108"/>
      <c r="C8" s="3" t="s">
        <v>27</v>
      </c>
      <c r="D8" s="3" t="s">
        <v>28</v>
      </c>
      <c r="E8" s="4" t="s">
        <v>29</v>
      </c>
      <c r="F8" s="5" t="s">
        <v>24</v>
      </c>
      <c r="G8" s="5"/>
      <c r="H8" s="5">
        <v>1</v>
      </c>
      <c r="I8" s="19"/>
      <c r="J8" s="29">
        <f t="shared" si="1"/>
        <v>0</v>
      </c>
      <c r="K8" s="31">
        <f t="shared" si="0"/>
        <v>0</v>
      </c>
    </row>
    <row r="9" spans="1:11" ht="27" x14ac:dyDescent="0.2">
      <c r="A9" s="107"/>
      <c r="B9" s="108" t="s">
        <v>30</v>
      </c>
      <c r="C9" s="3" t="s">
        <v>31</v>
      </c>
      <c r="D9" s="3" t="s">
        <v>32</v>
      </c>
      <c r="E9" s="4" t="s">
        <v>29</v>
      </c>
      <c r="F9" s="5" t="s">
        <v>24</v>
      </c>
      <c r="G9" s="4"/>
      <c r="H9" s="4">
        <v>1</v>
      </c>
      <c r="I9" s="19"/>
      <c r="J9" s="29">
        <f t="shared" si="1"/>
        <v>0</v>
      </c>
      <c r="K9" s="31">
        <f t="shared" si="0"/>
        <v>0</v>
      </c>
    </row>
    <row r="10" spans="1:11" ht="27" x14ac:dyDescent="0.2">
      <c r="A10" s="107"/>
      <c r="B10" s="108"/>
      <c r="C10" s="3" t="s">
        <v>310</v>
      </c>
      <c r="D10" s="3" t="s">
        <v>33</v>
      </c>
      <c r="E10" s="4" t="s">
        <v>29</v>
      </c>
      <c r="F10" s="5" t="s">
        <v>24</v>
      </c>
      <c r="G10" s="4"/>
      <c r="H10" s="4">
        <v>1</v>
      </c>
      <c r="I10" s="19"/>
      <c r="J10" s="29">
        <f t="shared" si="1"/>
        <v>0</v>
      </c>
      <c r="K10" s="31">
        <f t="shared" si="0"/>
        <v>0</v>
      </c>
    </row>
    <row r="11" spans="1:11" x14ac:dyDescent="0.2">
      <c r="A11" s="107"/>
      <c r="B11" s="108"/>
      <c r="C11" s="3" t="s">
        <v>34</v>
      </c>
      <c r="D11" s="3" t="s">
        <v>35</v>
      </c>
      <c r="E11" s="4" t="s">
        <v>29</v>
      </c>
      <c r="F11" s="5" t="s">
        <v>24</v>
      </c>
      <c r="G11" s="4" t="s">
        <v>36</v>
      </c>
      <c r="H11" s="4">
        <v>1</v>
      </c>
      <c r="I11" s="19"/>
      <c r="J11" s="29">
        <f t="shared" si="1"/>
        <v>0</v>
      </c>
      <c r="K11" s="31">
        <f t="shared" si="0"/>
        <v>0</v>
      </c>
    </row>
    <row r="12" spans="1:11" ht="27" x14ac:dyDescent="0.2">
      <c r="A12" s="107"/>
      <c r="B12" s="108"/>
      <c r="C12" s="3" t="s">
        <v>37</v>
      </c>
      <c r="D12" s="3" t="s">
        <v>33</v>
      </c>
      <c r="E12" s="4" t="s">
        <v>29</v>
      </c>
      <c r="F12" s="5" t="s">
        <v>24</v>
      </c>
      <c r="G12" s="4"/>
      <c r="H12" s="4">
        <v>1</v>
      </c>
      <c r="I12" s="19"/>
      <c r="J12" s="29">
        <f t="shared" si="1"/>
        <v>0</v>
      </c>
      <c r="K12" s="31">
        <f t="shared" si="0"/>
        <v>0</v>
      </c>
    </row>
    <row r="13" spans="1:11" ht="54" x14ac:dyDescent="0.2">
      <c r="A13" s="107"/>
      <c r="B13" s="108"/>
      <c r="C13" s="3" t="s">
        <v>40</v>
      </c>
      <c r="D13" s="3" t="s">
        <v>402</v>
      </c>
      <c r="E13" s="4" t="s">
        <v>314</v>
      </c>
      <c r="F13" s="5" t="s">
        <v>24</v>
      </c>
      <c r="G13" s="4" t="s">
        <v>36</v>
      </c>
      <c r="H13" s="4">
        <v>1</v>
      </c>
      <c r="I13" s="19"/>
      <c r="J13" s="29">
        <f t="shared" si="1"/>
        <v>0</v>
      </c>
      <c r="K13" s="31">
        <f t="shared" si="0"/>
        <v>0</v>
      </c>
    </row>
    <row r="14" spans="1:11" ht="27" x14ac:dyDescent="0.2">
      <c r="A14" s="107"/>
      <c r="B14" s="108" t="s">
        <v>52</v>
      </c>
      <c r="C14" s="3" t="s">
        <v>101</v>
      </c>
      <c r="D14" s="3" t="s">
        <v>32</v>
      </c>
      <c r="E14" s="4" t="s">
        <v>29</v>
      </c>
      <c r="F14" s="5" t="s">
        <v>47</v>
      </c>
      <c r="G14" s="5"/>
      <c r="H14" s="5">
        <v>6</v>
      </c>
      <c r="I14" s="19"/>
      <c r="J14" s="29">
        <f t="shared" si="1"/>
        <v>0</v>
      </c>
      <c r="K14" s="31">
        <f t="shared" si="0"/>
        <v>0</v>
      </c>
    </row>
    <row r="15" spans="1:11" ht="27" x14ac:dyDescent="0.2">
      <c r="A15" s="107"/>
      <c r="B15" s="108"/>
      <c r="C15" s="3" t="s">
        <v>102</v>
      </c>
      <c r="D15" s="3" t="s">
        <v>32</v>
      </c>
      <c r="E15" s="4" t="s">
        <v>29</v>
      </c>
      <c r="F15" s="5" t="s">
        <v>47</v>
      </c>
      <c r="G15" s="5"/>
      <c r="H15" s="4">
        <v>2</v>
      </c>
      <c r="I15" s="19"/>
      <c r="J15" s="29">
        <f t="shared" si="1"/>
        <v>0</v>
      </c>
      <c r="K15" s="31">
        <f t="shared" si="0"/>
        <v>0</v>
      </c>
    </row>
    <row r="16" spans="1:11" x14ac:dyDescent="0.2">
      <c r="A16" s="107"/>
      <c r="B16" s="108"/>
      <c r="C16" s="3" t="s">
        <v>55</v>
      </c>
      <c r="D16" s="3" t="s">
        <v>103</v>
      </c>
      <c r="E16" s="4" t="s">
        <v>407</v>
      </c>
      <c r="F16" s="5" t="s">
        <v>57</v>
      </c>
      <c r="G16" s="4"/>
      <c r="H16" s="4">
        <v>500</v>
      </c>
      <c r="I16" s="19"/>
      <c r="J16" s="29">
        <f t="shared" si="1"/>
        <v>0</v>
      </c>
      <c r="K16" s="31">
        <f t="shared" si="0"/>
        <v>0</v>
      </c>
    </row>
    <row r="17" spans="1:11" ht="27" x14ac:dyDescent="0.2">
      <c r="A17" s="107"/>
      <c r="B17" s="108"/>
      <c r="C17" s="3" t="s">
        <v>58</v>
      </c>
      <c r="D17" s="3" t="s">
        <v>59</v>
      </c>
      <c r="E17" s="4" t="s">
        <v>60</v>
      </c>
      <c r="F17" s="5" t="s">
        <v>61</v>
      </c>
      <c r="G17" s="4" t="s">
        <v>316</v>
      </c>
      <c r="H17" s="4">
        <v>4</v>
      </c>
      <c r="I17" s="19"/>
      <c r="J17" s="29">
        <f t="shared" si="1"/>
        <v>0</v>
      </c>
      <c r="K17" s="31">
        <f t="shared" si="0"/>
        <v>0</v>
      </c>
    </row>
    <row r="18" spans="1:11" x14ac:dyDescent="0.2">
      <c r="A18" s="107"/>
      <c r="B18" s="108"/>
      <c r="C18" s="3" t="s">
        <v>62</v>
      </c>
      <c r="D18" s="3" t="s">
        <v>63</v>
      </c>
      <c r="E18" s="4" t="s">
        <v>29</v>
      </c>
      <c r="F18" s="5" t="s">
        <v>64</v>
      </c>
      <c r="G18" s="4" t="s">
        <v>36</v>
      </c>
      <c r="H18" s="4">
        <v>2</v>
      </c>
      <c r="I18" s="19"/>
      <c r="J18" s="29">
        <f t="shared" si="1"/>
        <v>0</v>
      </c>
      <c r="K18" s="31">
        <f t="shared" si="0"/>
        <v>0</v>
      </c>
    </row>
    <row r="19" spans="1:11" x14ac:dyDescent="0.2">
      <c r="A19" s="107"/>
      <c r="B19" s="108"/>
      <c r="C19" s="3" t="s">
        <v>65</v>
      </c>
      <c r="D19" s="3" t="s">
        <v>66</v>
      </c>
      <c r="E19" s="4" t="s">
        <v>29</v>
      </c>
      <c r="F19" s="5" t="s">
        <v>13</v>
      </c>
      <c r="G19" s="4" t="s">
        <v>316</v>
      </c>
      <c r="H19" s="4">
        <v>3</v>
      </c>
      <c r="I19" s="19"/>
      <c r="J19" s="29">
        <f t="shared" si="1"/>
        <v>0</v>
      </c>
      <c r="K19" s="31">
        <f t="shared" si="0"/>
        <v>0</v>
      </c>
    </row>
    <row r="20" spans="1:11" ht="27" x14ac:dyDescent="0.2">
      <c r="A20" s="107"/>
      <c r="B20" s="108"/>
      <c r="C20" s="3" t="s">
        <v>67</v>
      </c>
      <c r="D20" s="3" t="s">
        <v>319</v>
      </c>
      <c r="E20" s="4" t="s">
        <v>320</v>
      </c>
      <c r="F20" s="5" t="s">
        <v>13</v>
      </c>
      <c r="G20" s="4"/>
      <c r="H20" s="4">
        <v>8</v>
      </c>
      <c r="I20" s="19"/>
      <c r="J20" s="29">
        <f t="shared" si="1"/>
        <v>0</v>
      </c>
      <c r="K20" s="31">
        <f t="shared" si="0"/>
        <v>0</v>
      </c>
    </row>
    <row r="21" spans="1:11" x14ac:dyDescent="0.2">
      <c r="A21" s="107"/>
      <c r="B21" s="108" t="s">
        <v>68</v>
      </c>
      <c r="C21" s="3" t="s">
        <v>69</v>
      </c>
      <c r="D21" s="3" t="s">
        <v>293</v>
      </c>
      <c r="E21" s="4" t="s">
        <v>29</v>
      </c>
      <c r="F21" s="5" t="s">
        <v>71</v>
      </c>
      <c r="G21" s="4"/>
      <c r="H21" s="4">
        <v>1</v>
      </c>
      <c r="I21" s="19"/>
      <c r="J21" s="29">
        <f t="shared" si="1"/>
        <v>0</v>
      </c>
      <c r="K21" s="31">
        <f t="shared" si="0"/>
        <v>0</v>
      </c>
    </row>
    <row r="22" spans="1:11" ht="27" x14ac:dyDescent="0.2">
      <c r="A22" s="107"/>
      <c r="B22" s="108"/>
      <c r="C22" s="3" t="s">
        <v>72</v>
      </c>
      <c r="D22" s="3" t="s">
        <v>296</v>
      </c>
      <c r="E22" s="4" t="s">
        <v>29</v>
      </c>
      <c r="F22" s="5" t="s">
        <v>71</v>
      </c>
      <c r="G22" s="4"/>
      <c r="H22" s="4">
        <v>8</v>
      </c>
      <c r="I22" s="19"/>
      <c r="J22" s="29">
        <f t="shared" si="1"/>
        <v>0</v>
      </c>
      <c r="K22" s="31">
        <f t="shared" si="0"/>
        <v>0</v>
      </c>
    </row>
    <row r="23" spans="1:11" x14ac:dyDescent="0.2">
      <c r="A23" s="107"/>
      <c r="B23" s="108"/>
      <c r="C23" s="3" t="s">
        <v>76</v>
      </c>
      <c r="D23" s="3" t="s">
        <v>297</v>
      </c>
      <c r="E23" s="4" t="s">
        <v>29</v>
      </c>
      <c r="F23" s="5" t="s">
        <v>71</v>
      </c>
      <c r="G23" s="4"/>
      <c r="H23" s="4">
        <v>2</v>
      </c>
      <c r="I23" s="19"/>
      <c r="J23" s="29">
        <f t="shared" si="1"/>
        <v>0</v>
      </c>
      <c r="K23" s="31">
        <f t="shared" si="0"/>
        <v>0</v>
      </c>
    </row>
    <row r="24" spans="1:11" x14ac:dyDescent="0.2">
      <c r="A24" s="107"/>
      <c r="B24" s="108"/>
      <c r="C24" s="3" t="s">
        <v>78</v>
      </c>
      <c r="D24" s="3" t="s">
        <v>79</v>
      </c>
      <c r="E24" s="4" t="s">
        <v>29</v>
      </c>
      <c r="F24" s="5" t="s">
        <v>71</v>
      </c>
      <c r="G24" s="4"/>
      <c r="H24" s="4">
        <v>1</v>
      </c>
      <c r="I24" s="19"/>
      <c r="J24" s="29">
        <f t="shared" si="1"/>
        <v>0</v>
      </c>
      <c r="K24" s="31">
        <f t="shared" si="0"/>
        <v>0</v>
      </c>
    </row>
    <row r="25" spans="1:11" x14ac:dyDescent="0.2">
      <c r="A25" s="107"/>
      <c r="B25" s="108"/>
      <c r="C25" s="3" t="s">
        <v>80</v>
      </c>
      <c r="D25" s="3" t="s">
        <v>81</v>
      </c>
      <c r="E25" s="4" t="s">
        <v>29</v>
      </c>
      <c r="F25" s="5" t="s">
        <v>71</v>
      </c>
      <c r="G25" s="4"/>
      <c r="H25" s="4">
        <v>2</v>
      </c>
      <c r="I25" s="19"/>
      <c r="J25" s="29">
        <f t="shared" si="1"/>
        <v>0</v>
      </c>
      <c r="K25" s="31">
        <f t="shared" si="0"/>
        <v>0</v>
      </c>
    </row>
    <row r="26" spans="1:11" x14ac:dyDescent="0.2">
      <c r="A26" s="107"/>
      <c r="B26" s="108"/>
      <c r="C26" s="3" t="s">
        <v>82</v>
      </c>
      <c r="D26" s="3" t="s">
        <v>83</v>
      </c>
      <c r="E26" s="4" t="s">
        <v>29</v>
      </c>
      <c r="F26" s="5" t="s">
        <v>71</v>
      </c>
      <c r="G26" s="4"/>
      <c r="H26" s="4">
        <v>0</v>
      </c>
      <c r="I26" s="19"/>
      <c r="J26" s="29">
        <f t="shared" si="1"/>
        <v>0</v>
      </c>
      <c r="K26" s="31">
        <f t="shared" si="0"/>
        <v>0</v>
      </c>
    </row>
    <row r="27" spans="1:11" x14ac:dyDescent="0.2">
      <c r="A27" s="107"/>
      <c r="B27" s="108" t="s">
        <v>84</v>
      </c>
      <c r="C27" s="3" t="s">
        <v>85</v>
      </c>
      <c r="D27" s="3" t="s">
        <v>298</v>
      </c>
      <c r="E27" s="4" t="s">
        <v>29</v>
      </c>
      <c r="F27" s="5" t="s">
        <v>87</v>
      </c>
      <c r="G27" s="5"/>
      <c r="H27" s="5">
        <v>80</v>
      </c>
      <c r="I27" s="19"/>
      <c r="J27" s="29">
        <f t="shared" si="1"/>
        <v>0</v>
      </c>
      <c r="K27" s="31">
        <f t="shared" si="0"/>
        <v>0</v>
      </c>
    </row>
    <row r="28" spans="1:11" x14ac:dyDescent="0.2">
      <c r="A28" s="107"/>
      <c r="B28" s="108"/>
      <c r="C28" s="3" t="s">
        <v>90</v>
      </c>
      <c r="D28" s="3" t="s">
        <v>324</v>
      </c>
      <c r="E28" s="4" t="s">
        <v>29</v>
      </c>
      <c r="F28" s="5" t="s">
        <v>57</v>
      </c>
      <c r="G28" s="5"/>
      <c r="H28" s="5">
        <v>200</v>
      </c>
      <c r="I28" s="19"/>
      <c r="J28" s="29">
        <f t="shared" si="1"/>
        <v>0</v>
      </c>
      <c r="K28" s="31">
        <f t="shared" si="0"/>
        <v>0</v>
      </c>
    </row>
    <row r="29" spans="1:11" ht="22.5" x14ac:dyDescent="0.2">
      <c r="A29" s="110" t="s">
        <v>471</v>
      </c>
      <c r="B29" s="110"/>
      <c r="C29" s="110"/>
      <c r="D29" s="110"/>
      <c r="E29" s="110"/>
      <c r="F29" s="110"/>
      <c r="G29" s="110"/>
      <c r="H29" s="110"/>
      <c r="I29" s="110"/>
      <c r="J29" s="32">
        <f>SUM(J5:J28)</f>
        <v>0</v>
      </c>
      <c r="K29" s="68">
        <f t="shared" si="0"/>
        <v>0</v>
      </c>
    </row>
    <row r="30" spans="1:11" ht="27" x14ac:dyDescent="0.2">
      <c r="A30" s="116" t="s">
        <v>472</v>
      </c>
      <c r="B30" s="108" t="s">
        <v>9</v>
      </c>
      <c r="C30" s="3" t="s">
        <v>10</v>
      </c>
      <c r="D30" s="3" t="s">
        <v>11</v>
      </c>
      <c r="E30" s="4" t="s">
        <v>12</v>
      </c>
      <c r="F30" s="5" t="s">
        <v>13</v>
      </c>
      <c r="G30" s="5"/>
      <c r="H30" s="5">
        <v>6</v>
      </c>
      <c r="I30" s="19"/>
      <c r="J30" s="29">
        <f t="shared" si="1"/>
        <v>0</v>
      </c>
      <c r="K30" s="31">
        <f t="shared" si="0"/>
        <v>0</v>
      </c>
    </row>
    <row r="31" spans="1:11" ht="27" x14ac:dyDescent="0.2">
      <c r="A31" s="108"/>
      <c r="B31" s="108"/>
      <c r="C31" s="3" t="s">
        <v>14</v>
      </c>
      <c r="D31" s="3" t="s">
        <v>15</v>
      </c>
      <c r="E31" s="4" t="s">
        <v>16</v>
      </c>
      <c r="F31" s="5" t="s">
        <v>13</v>
      </c>
      <c r="G31" s="5"/>
      <c r="H31" s="5">
        <v>10</v>
      </c>
      <c r="I31" s="19"/>
      <c r="J31" s="29">
        <f t="shared" si="1"/>
        <v>0</v>
      </c>
      <c r="K31" s="31">
        <f t="shared" si="0"/>
        <v>0</v>
      </c>
    </row>
    <row r="32" spans="1:11" ht="27" x14ac:dyDescent="0.2">
      <c r="A32" s="108"/>
      <c r="B32" s="108"/>
      <c r="C32" s="3" t="s">
        <v>21</v>
      </c>
      <c r="D32" s="3" t="s">
        <v>22</v>
      </c>
      <c r="E32" s="4" t="s">
        <v>23</v>
      </c>
      <c r="F32" s="5" t="s">
        <v>24</v>
      </c>
      <c r="G32" s="5"/>
      <c r="H32" s="5">
        <v>1</v>
      </c>
      <c r="I32" s="19"/>
      <c r="J32" s="29">
        <f t="shared" si="1"/>
        <v>0</v>
      </c>
      <c r="K32" s="31">
        <f t="shared" si="0"/>
        <v>0</v>
      </c>
    </row>
    <row r="33" spans="1:11" x14ac:dyDescent="0.2">
      <c r="A33" s="108"/>
      <c r="B33" s="108"/>
      <c r="C33" s="3" t="s">
        <v>27</v>
      </c>
      <c r="D33" s="3" t="s">
        <v>28</v>
      </c>
      <c r="E33" s="4" t="s">
        <v>29</v>
      </c>
      <c r="F33" s="5" t="s">
        <v>24</v>
      </c>
      <c r="G33" s="5"/>
      <c r="H33" s="5">
        <v>1</v>
      </c>
      <c r="I33" s="19"/>
      <c r="J33" s="29">
        <f t="shared" si="1"/>
        <v>0</v>
      </c>
      <c r="K33" s="31">
        <f t="shared" si="0"/>
        <v>0</v>
      </c>
    </row>
    <row r="34" spans="1:11" ht="27" x14ac:dyDescent="0.2">
      <c r="A34" s="108"/>
      <c r="B34" s="108" t="s">
        <v>30</v>
      </c>
      <c r="C34" s="3" t="s">
        <v>31</v>
      </c>
      <c r="D34" s="3" t="s">
        <v>32</v>
      </c>
      <c r="E34" s="4" t="s">
        <v>29</v>
      </c>
      <c r="F34" s="5" t="s">
        <v>24</v>
      </c>
      <c r="G34" s="4"/>
      <c r="H34" s="4">
        <v>1</v>
      </c>
      <c r="I34" s="19"/>
      <c r="J34" s="29">
        <f t="shared" si="1"/>
        <v>0</v>
      </c>
      <c r="K34" s="31">
        <f t="shared" si="0"/>
        <v>0</v>
      </c>
    </row>
    <row r="35" spans="1:11" x14ac:dyDescent="0.2">
      <c r="A35" s="108"/>
      <c r="B35" s="108"/>
      <c r="C35" s="3" t="s">
        <v>34</v>
      </c>
      <c r="D35" s="3" t="s">
        <v>35</v>
      </c>
      <c r="E35" s="4" t="s">
        <v>29</v>
      </c>
      <c r="F35" s="5" t="s">
        <v>24</v>
      </c>
      <c r="G35" s="4" t="s">
        <v>36</v>
      </c>
      <c r="H35" s="4">
        <v>1</v>
      </c>
      <c r="I35" s="19"/>
      <c r="J35" s="29">
        <f t="shared" si="1"/>
        <v>0</v>
      </c>
      <c r="K35" s="31">
        <f t="shared" si="0"/>
        <v>0</v>
      </c>
    </row>
    <row r="36" spans="1:11" ht="54" x14ac:dyDescent="0.2">
      <c r="A36" s="108"/>
      <c r="B36" s="108"/>
      <c r="C36" s="3" t="s">
        <v>40</v>
      </c>
      <c r="D36" s="3" t="s">
        <v>402</v>
      </c>
      <c r="E36" s="4" t="s">
        <v>314</v>
      </c>
      <c r="F36" s="5" t="s">
        <v>24</v>
      </c>
      <c r="G36" s="4" t="s">
        <v>36</v>
      </c>
      <c r="H36" s="4">
        <v>1</v>
      </c>
      <c r="I36" s="19"/>
      <c r="J36" s="29">
        <f t="shared" si="1"/>
        <v>0</v>
      </c>
      <c r="K36" s="31">
        <f t="shared" si="0"/>
        <v>0</v>
      </c>
    </row>
    <row r="37" spans="1:11" ht="27" x14ac:dyDescent="0.2">
      <c r="A37" s="108"/>
      <c r="B37" s="108" t="s">
        <v>52</v>
      </c>
      <c r="C37" s="3" t="s">
        <v>101</v>
      </c>
      <c r="D37" s="3" t="s">
        <v>32</v>
      </c>
      <c r="E37" s="4" t="s">
        <v>29</v>
      </c>
      <c r="F37" s="5" t="s">
        <v>47</v>
      </c>
      <c r="G37" s="5"/>
      <c r="H37" s="5">
        <v>4</v>
      </c>
      <c r="I37" s="19"/>
      <c r="J37" s="29">
        <f t="shared" si="1"/>
        <v>0</v>
      </c>
      <c r="K37" s="31">
        <f t="shared" si="0"/>
        <v>0</v>
      </c>
    </row>
    <row r="38" spans="1:11" ht="27" x14ac:dyDescent="0.2">
      <c r="A38" s="108"/>
      <c r="B38" s="108"/>
      <c r="C38" s="3" t="s">
        <v>102</v>
      </c>
      <c r="D38" s="3" t="s">
        <v>32</v>
      </c>
      <c r="E38" s="4"/>
      <c r="F38" s="5"/>
      <c r="G38" s="5"/>
      <c r="H38" s="5">
        <v>2</v>
      </c>
      <c r="I38" s="19"/>
      <c r="J38" s="29">
        <f t="shared" si="1"/>
        <v>0</v>
      </c>
      <c r="K38" s="31">
        <f t="shared" si="0"/>
        <v>0</v>
      </c>
    </row>
    <row r="39" spans="1:11" x14ac:dyDescent="0.2">
      <c r="A39" s="108"/>
      <c r="B39" s="108"/>
      <c r="C39" s="3" t="s">
        <v>55</v>
      </c>
      <c r="D39" s="3" t="s">
        <v>103</v>
      </c>
      <c r="E39" s="4" t="s">
        <v>29</v>
      </c>
      <c r="F39" s="5" t="s">
        <v>57</v>
      </c>
      <c r="G39" s="4"/>
      <c r="H39" s="4">
        <v>200</v>
      </c>
      <c r="I39" s="19"/>
      <c r="J39" s="29">
        <f t="shared" si="1"/>
        <v>0</v>
      </c>
      <c r="K39" s="31">
        <f t="shared" si="0"/>
        <v>0</v>
      </c>
    </row>
    <row r="40" spans="1:11" ht="27" x14ac:dyDescent="0.2">
      <c r="A40" s="108"/>
      <c r="B40" s="108"/>
      <c r="C40" s="3" t="s">
        <v>58</v>
      </c>
      <c r="D40" s="3" t="s">
        <v>59</v>
      </c>
      <c r="E40" s="4" t="s">
        <v>60</v>
      </c>
      <c r="F40" s="5" t="s">
        <v>61</v>
      </c>
      <c r="G40" s="4" t="s">
        <v>36</v>
      </c>
      <c r="H40" s="4">
        <v>8</v>
      </c>
      <c r="I40" s="19"/>
      <c r="J40" s="29">
        <f t="shared" si="1"/>
        <v>0</v>
      </c>
      <c r="K40" s="31">
        <f t="shared" si="0"/>
        <v>0</v>
      </c>
    </row>
    <row r="41" spans="1:11" x14ac:dyDescent="0.2">
      <c r="A41" s="108"/>
      <c r="B41" s="108"/>
      <c r="C41" s="3" t="s">
        <v>408</v>
      </c>
      <c r="D41" s="3" t="s">
        <v>409</v>
      </c>
      <c r="E41" s="4" t="s">
        <v>29</v>
      </c>
      <c r="F41" s="5" t="s">
        <v>47</v>
      </c>
      <c r="G41" s="4"/>
      <c r="H41" s="4">
        <v>200</v>
      </c>
      <c r="I41" s="19"/>
      <c r="J41" s="29">
        <f t="shared" si="1"/>
        <v>0</v>
      </c>
      <c r="K41" s="31">
        <f t="shared" si="0"/>
        <v>0</v>
      </c>
    </row>
    <row r="42" spans="1:11" x14ac:dyDescent="0.2">
      <c r="A42" s="108"/>
      <c r="B42" s="108"/>
      <c r="C42" s="3" t="s">
        <v>65</v>
      </c>
      <c r="D42" s="3" t="s">
        <v>66</v>
      </c>
      <c r="E42" s="4" t="s">
        <v>29</v>
      </c>
      <c r="F42" s="5" t="s">
        <v>13</v>
      </c>
      <c r="G42" s="4"/>
      <c r="H42" s="4">
        <v>4</v>
      </c>
      <c r="I42" s="19"/>
      <c r="J42" s="29">
        <f t="shared" si="1"/>
        <v>0</v>
      </c>
      <c r="K42" s="31">
        <f t="shared" si="0"/>
        <v>0</v>
      </c>
    </row>
    <row r="43" spans="1:11" ht="27" x14ac:dyDescent="0.2">
      <c r="A43" s="108"/>
      <c r="B43" s="108"/>
      <c r="C43" s="3" t="s">
        <v>67</v>
      </c>
      <c r="D43" s="3" t="s">
        <v>11</v>
      </c>
      <c r="E43" s="4" t="s">
        <v>12</v>
      </c>
      <c r="F43" s="5" t="s">
        <v>13</v>
      </c>
      <c r="G43" s="4"/>
      <c r="H43" s="4"/>
      <c r="I43" s="19"/>
      <c r="J43" s="29">
        <f t="shared" si="1"/>
        <v>0</v>
      </c>
      <c r="K43" s="31">
        <f t="shared" si="0"/>
        <v>0</v>
      </c>
    </row>
    <row r="44" spans="1:11" x14ac:dyDescent="0.2">
      <c r="A44" s="108"/>
      <c r="B44" s="108" t="s">
        <v>68</v>
      </c>
      <c r="C44" s="3" t="s">
        <v>69</v>
      </c>
      <c r="D44" s="3" t="s">
        <v>293</v>
      </c>
      <c r="E44" s="4" t="s">
        <v>29</v>
      </c>
      <c r="F44" s="5" t="s">
        <v>71</v>
      </c>
      <c r="G44" s="4"/>
      <c r="H44" s="4">
        <v>1</v>
      </c>
      <c r="I44" s="19"/>
      <c r="J44" s="29">
        <f t="shared" si="1"/>
        <v>0</v>
      </c>
      <c r="K44" s="31">
        <f t="shared" si="0"/>
        <v>0</v>
      </c>
    </row>
    <row r="45" spans="1:11" ht="27" x14ac:dyDescent="0.2">
      <c r="A45" s="108"/>
      <c r="B45" s="108"/>
      <c r="C45" s="3" t="s">
        <v>72</v>
      </c>
      <c r="D45" s="3" t="s">
        <v>296</v>
      </c>
      <c r="E45" s="4" t="s">
        <v>29</v>
      </c>
      <c r="F45" s="5" t="s">
        <v>71</v>
      </c>
      <c r="G45" s="4"/>
      <c r="H45" s="4">
        <v>2</v>
      </c>
      <c r="I45" s="19"/>
      <c r="J45" s="29">
        <f t="shared" si="1"/>
        <v>0</v>
      </c>
      <c r="K45" s="31">
        <f t="shared" si="0"/>
        <v>0</v>
      </c>
    </row>
    <row r="46" spans="1:11" x14ac:dyDescent="0.2">
      <c r="A46" s="108"/>
      <c r="B46" s="108"/>
      <c r="C46" s="3" t="s">
        <v>76</v>
      </c>
      <c r="D46" s="3" t="s">
        <v>297</v>
      </c>
      <c r="E46" s="4" t="s">
        <v>29</v>
      </c>
      <c r="F46" s="5" t="s">
        <v>71</v>
      </c>
      <c r="G46" s="4"/>
      <c r="H46" s="4">
        <v>1</v>
      </c>
      <c r="I46" s="19"/>
      <c r="J46" s="29">
        <f t="shared" si="1"/>
        <v>0</v>
      </c>
      <c r="K46" s="31">
        <f t="shared" si="0"/>
        <v>0</v>
      </c>
    </row>
    <row r="47" spans="1:11" x14ac:dyDescent="0.2">
      <c r="A47" s="108"/>
      <c r="B47" s="108"/>
      <c r="C47" s="3" t="s">
        <v>78</v>
      </c>
      <c r="D47" s="3" t="s">
        <v>79</v>
      </c>
      <c r="E47" s="4" t="s">
        <v>29</v>
      </c>
      <c r="F47" s="5" t="s">
        <v>71</v>
      </c>
      <c r="G47" s="4"/>
      <c r="H47" s="4">
        <v>1</v>
      </c>
      <c r="I47" s="19"/>
      <c r="J47" s="29">
        <f t="shared" si="1"/>
        <v>0</v>
      </c>
      <c r="K47" s="31">
        <f t="shared" si="0"/>
        <v>0</v>
      </c>
    </row>
    <row r="48" spans="1:11" x14ac:dyDescent="0.2">
      <c r="A48" s="108"/>
      <c r="B48" s="108"/>
      <c r="C48" s="3" t="s">
        <v>80</v>
      </c>
      <c r="D48" s="3" t="s">
        <v>81</v>
      </c>
      <c r="E48" s="4" t="s">
        <v>29</v>
      </c>
      <c r="F48" s="5" t="s">
        <v>71</v>
      </c>
      <c r="G48" s="4"/>
      <c r="H48" s="4">
        <v>1</v>
      </c>
      <c r="I48" s="19"/>
      <c r="J48" s="29">
        <f t="shared" si="1"/>
        <v>0</v>
      </c>
      <c r="K48" s="31">
        <f t="shared" si="0"/>
        <v>0</v>
      </c>
    </row>
    <row r="49" spans="1:11" x14ac:dyDescent="0.2">
      <c r="A49" s="108"/>
      <c r="B49" s="108"/>
      <c r="C49" s="3" t="s">
        <v>82</v>
      </c>
      <c r="D49" s="3" t="s">
        <v>83</v>
      </c>
      <c r="E49" s="4" t="s">
        <v>29</v>
      </c>
      <c r="F49" s="5" t="s">
        <v>71</v>
      </c>
      <c r="G49" s="4"/>
      <c r="H49" s="4">
        <v>2</v>
      </c>
      <c r="I49" s="19"/>
      <c r="J49" s="29">
        <f t="shared" si="1"/>
        <v>0</v>
      </c>
      <c r="K49" s="31">
        <f t="shared" si="0"/>
        <v>0</v>
      </c>
    </row>
    <row r="50" spans="1:11" x14ac:dyDescent="0.2">
      <c r="A50" s="108"/>
      <c r="B50" s="2" t="s">
        <v>84</v>
      </c>
      <c r="C50" s="3" t="s">
        <v>340</v>
      </c>
      <c r="D50" s="3" t="s">
        <v>324</v>
      </c>
      <c r="E50" s="4" t="s">
        <v>29</v>
      </c>
      <c r="F50" s="5" t="s">
        <v>57</v>
      </c>
      <c r="G50" s="5"/>
      <c r="H50" s="4">
        <v>200</v>
      </c>
      <c r="I50" s="19"/>
      <c r="J50" s="29">
        <f t="shared" si="1"/>
        <v>0</v>
      </c>
      <c r="K50" s="31">
        <f t="shared" si="0"/>
        <v>0</v>
      </c>
    </row>
    <row r="51" spans="1:11" ht="22.5" x14ac:dyDescent="0.2">
      <c r="A51" s="110" t="s">
        <v>473</v>
      </c>
      <c r="B51" s="110"/>
      <c r="C51" s="110"/>
      <c r="D51" s="110"/>
      <c r="E51" s="110"/>
      <c r="F51" s="110"/>
      <c r="G51" s="110"/>
      <c r="H51" s="110"/>
      <c r="I51" s="110"/>
      <c r="J51" s="32">
        <f>SUM(J30:J50)</f>
        <v>0</v>
      </c>
      <c r="K51" s="68">
        <f t="shared" si="0"/>
        <v>0</v>
      </c>
    </row>
    <row r="52" spans="1:11" ht="27" customHeight="1" x14ac:dyDescent="0.2">
      <c r="A52" s="116" t="s">
        <v>429</v>
      </c>
      <c r="B52" s="108" t="s">
        <v>107</v>
      </c>
      <c r="C52" s="3" t="s">
        <v>108</v>
      </c>
      <c r="D52" s="171" t="s">
        <v>541</v>
      </c>
      <c r="E52" s="171" t="s">
        <v>410</v>
      </c>
      <c r="F52" s="171" t="s">
        <v>110</v>
      </c>
      <c r="G52" s="171">
        <v>5</v>
      </c>
      <c r="H52" s="4">
        <v>1</v>
      </c>
      <c r="I52" s="19"/>
      <c r="J52" s="29">
        <f t="shared" si="1"/>
        <v>0</v>
      </c>
      <c r="K52" s="31">
        <f t="shared" si="0"/>
        <v>0</v>
      </c>
    </row>
    <row r="53" spans="1:11" ht="13.5" customHeight="1" x14ac:dyDescent="0.2">
      <c r="A53" s="116"/>
      <c r="B53" s="108"/>
      <c r="C53" s="3" t="s">
        <v>107</v>
      </c>
      <c r="D53" s="171"/>
      <c r="E53" s="171"/>
      <c r="F53" s="171"/>
      <c r="G53" s="171"/>
      <c r="H53" s="4">
        <v>1</v>
      </c>
      <c r="I53" s="19"/>
      <c r="J53" s="29">
        <f t="shared" si="1"/>
        <v>0</v>
      </c>
      <c r="K53" s="31">
        <f t="shared" si="0"/>
        <v>0</v>
      </c>
    </row>
    <row r="54" spans="1:11" x14ac:dyDescent="0.2">
      <c r="A54" s="116"/>
      <c r="B54" s="108"/>
      <c r="C54" s="3" t="s">
        <v>340</v>
      </c>
      <c r="D54" s="171"/>
      <c r="E54" s="171"/>
      <c r="F54" s="171"/>
      <c r="G54" s="171"/>
      <c r="H54" s="4">
        <v>1</v>
      </c>
      <c r="I54" s="19"/>
      <c r="J54" s="29">
        <f t="shared" si="1"/>
        <v>0</v>
      </c>
      <c r="K54" s="31">
        <f t="shared" si="0"/>
        <v>0</v>
      </c>
    </row>
    <row r="55" spans="1:11" ht="13.5" customHeight="1" x14ac:dyDescent="0.2">
      <c r="A55" s="116"/>
      <c r="B55" s="108"/>
      <c r="C55" s="3" t="s">
        <v>113</v>
      </c>
      <c r="D55" s="171"/>
      <c r="E55" s="171"/>
      <c r="F55" s="171"/>
      <c r="G55" s="171"/>
      <c r="H55" s="4">
        <v>60</v>
      </c>
      <c r="I55" s="19"/>
      <c r="J55" s="29">
        <f t="shared" si="1"/>
        <v>0</v>
      </c>
      <c r="K55" s="31">
        <f t="shared" si="0"/>
        <v>0</v>
      </c>
    </row>
    <row r="56" spans="1:11" ht="13.5" customHeight="1" x14ac:dyDescent="0.2">
      <c r="A56" s="116"/>
      <c r="B56" s="108" t="s">
        <v>68</v>
      </c>
      <c r="C56" s="3" t="s">
        <v>332</v>
      </c>
      <c r="D56" s="171"/>
      <c r="E56" s="171"/>
      <c r="F56" s="171"/>
      <c r="G56" s="171"/>
      <c r="H56" s="4">
        <v>1</v>
      </c>
      <c r="I56" s="19"/>
      <c r="J56" s="29">
        <f t="shared" si="1"/>
        <v>0</v>
      </c>
      <c r="K56" s="31">
        <f t="shared" si="0"/>
        <v>0</v>
      </c>
    </row>
    <row r="57" spans="1:11" x14ac:dyDescent="0.2">
      <c r="A57" s="116"/>
      <c r="B57" s="108"/>
      <c r="C57" s="3" t="s">
        <v>341</v>
      </c>
      <c r="D57" s="171"/>
      <c r="E57" s="171"/>
      <c r="F57" s="171"/>
      <c r="G57" s="171"/>
      <c r="H57" s="4">
        <v>4</v>
      </c>
      <c r="I57" s="19"/>
      <c r="J57" s="29">
        <f t="shared" si="1"/>
        <v>0</v>
      </c>
      <c r="K57" s="31">
        <f t="shared" si="0"/>
        <v>0</v>
      </c>
    </row>
    <row r="58" spans="1:11" ht="20.25" customHeight="1" x14ac:dyDescent="0.2">
      <c r="A58" s="116"/>
      <c r="B58" s="112" t="s">
        <v>114</v>
      </c>
      <c r="C58" s="112"/>
      <c r="D58" s="112"/>
      <c r="E58" s="112"/>
      <c r="F58" s="112"/>
      <c r="G58" s="112"/>
      <c r="H58" s="112"/>
      <c r="I58" s="112"/>
      <c r="J58" s="31">
        <f>SUM(J52:J57)</f>
        <v>0</v>
      </c>
      <c r="K58" s="31">
        <f t="shared" si="0"/>
        <v>0</v>
      </c>
    </row>
    <row r="59" spans="1:11" ht="20.25" customHeight="1" x14ac:dyDescent="0.2">
      <c r="A59" s="116"/>
      <c r="B59" s="112" t="s">
        <v>439</v>
      </c>
      <c r="C59" s="112"/>
      <c r="D59" s="112"/>
      <c r="E59" s="112"/>
      <c r="F59" s="112"/>
      <c r="G59" s="112"/>
      <c r="H59" s="112"/>
      <c r="I59" s="112"/>
      <c r="J59" s="31">
        <v>5</v>
      </c>
      <c r="K59" s="31" t="s">
        <v>444</v>
      </c>
    </row>
    <row r="60" spans="1:11" ht="22.5" x14ac:dyDescent="0.2">
      <c r="A60" s="110" t="s">
        <v>436</v>
      </c>
      <c r="B60" s="110"/>
      <c r="C60" s="110"/>
      <c r="D60" s="110"/>
      <c r="E60" s="110"/>
      <c r="F60" s="110"/>
      <c r="G60" s="110"/>
      <c r="H60" s="110"/>
      <c r="I60" s="110"/>
      <c r="J60" s="32">
        <f>J59*J58</f>
        <v>0</v>
      </c>
      <c r="K60" s="68">
        <f t="shared" si="0"/>
        <v>0</v>
      </c>
    </row>
    <row r="61" spans="1:11" ht="27" customHeight="1" x14ac:dyDescent="0.2">
      <c r="A61" s="116" t="s">
        <v>437</v>
      </c>
      <c r="B61" s="108" t="s">
        <v>107</v>
      </c>
      <c r="C61" s="3" t="s">
        <v>108</v>
      </c>
      <c r="D61" s="171" t="s">
        <v>544</v>
      </c>
      <c r="E61" s="171" t="s">
        <v>301</v>
      </c>
      <c r="F61" s="171" t="s">
        <v>110</v>
      </c>
      <c r="G61" s="171">
        <v>8</v>
      </c>
      <c r="H61" s="4">
        <v>1</v>
      </c>
      <c r="I61" s="19"/>
      <c r="J61" s="29">
        <f t="shared" si="1"/>
        <v>0</v>
      </c>
      <c r="K61" s="31">
        <f t="shared" si="0"/>
        <v>0</v>
      </c>
    </row>
    <row r="62" spans="1:11" ht="13.5" customHeight="1" x14ac:dyDescent="0.2">
      <c r="A62" s="116"/>
      <c r="B62" s="108"/>
      <c r="C62" s="3" t="s">
        <v>107</v>
      </c>
      <c r="D62" s="171"/>
      <c r="E62" s="171"/>
      <c r="F62" s="171"/>
      <c r="G62" s="171"/>
      <c r="H62" s="4">
        <v>1</v>
      </c>
      <c r="I62" s="19"/>
      <c r="J62" s="29">
        <f t="shared" si="1"/>
        <v>0</v>
      </c>
      <c r="K62" s="31">
        <f t="shared" si="0"/>
        <v>0</v>
      </c>
    </row>
    <row r="63" spans="1:11" ht="13.5" customHeight="1" x14ac:dyDescent="0.2">
      <c r="A63" s="116"/>
      <c r="B63" s="108"/>
      <c r="C63" s="3" t="s">
        <v>53</v>
      </c>
      <c r="D63" s="171"/>
      <c r="E63" s="171"/>
      <c r="F63" s="171"/>
      <c r="G63" s="171"/>
      <c r="H63" s="4">
        <v>1</v>
      </c>
      <c r="I63" s="19"/>
      <c r="J63" s="29">
        <f t="shared" si="1"/>
        <v>0</v>
      </c>
      <c r="K63" s="31">
        <f t="shared" si="0"/>
        <v>0</v>
      </c>
    </row>
    <row r="64" spans="1:11" ht="13.5" customHeight="1" x14ac:dyDescent="0.2">
      <c r="A64" s="116"/>
      <c r="B64" s="108"/>
      <c r="C64" s="3" t="s">
        <v>55</v>
      </c>
      <c r="D64" s="171"/>
      <c r="E64" s="171"/>
      <c r="F64" s="171"/>
      <c r="G64" s="171"/>
      <c r="H64" s="4">
        <v>200</v>
      </c>
      <c r="I64" s="19"/>
      <c r="J64" s="29">
        <f t="shared" si="1"/>
        <v>0</v>
      </c>
      <c r="K64" s="31">
        <f t="shared" si="0"/>
        <v>0</v>
      </c>
    </row>
    <row r="65" spans="1:11" x14ac:dyDescent="0.2">
      <c r="A65" s="116"/>
      <c r="B65" s="108" t="s">
        <v>68</v>
      </c>
      <c r="C65" s="3" t="s">
        <v>80</v>
      </c>
      <c r="D65" s="171"/>
      <c r="E65" s="171"/>
      <c r="F65" s="171"/>
      <c r="G65" s="171"/>
      <c r="H65" s="4">
        <v>1</v>
      </c>
      <c r="I65" s="19"/>
      <c r="J65" s="29">
        <f t="shared" si="1"/>
        <v>0</v>
      </c>
      <c r="K65" s="31">
        <f t="shared" si="0"/>
        <v>0</v>
      </c>
    </row>
    <row r="66" spans="1:11" ht="13.5" customHeight="1" x14ac:dyDescent="0.2">
      <c r="A66" s="116"/>
      <c r="B66" s="108"/>
      <c r="C66" s="3" t="s">
        <v>82</v>
      </c>
      <c r="D66" s="171"/>
      <c r="E66" s="171"/>
      <c r="F66" s="171"/>
      <c r="G66" s="171"/>
      <c r="H66" s="4">
        <v>2</v>
      </c>
      <c r="I66" s="19"/>
      <c r="J66" s="29">
        <f t="shared" si="1"/>
        <v>0</v>
      </c>
      <c r="K66" s="31">
        <f t="shared" si="0"/>
        <v>0</v>
      </c>
    </row>
    <row r="67" spans="1:11" ht="20.25" customHeight="1" x14ac:dyDescent="0.2">
      <c r="A67" s="116"/>
      <c r="B67" s="112" t="s">
        <v>114</v>
      </c>
      <c r="C67" s="112"/>
      <c r="D67" s="112"/>
      <c r="E67" s="112"/>
      <c r="F67" s="112"/>
      <c r="G67" s="112"/>
      <c r="H67" s="112"/>
      <c r="I67" s="112"/>
      <c r="J67" s="31">
        <f>SUM(J61:J66)</f>
        <v>0</v>
      </c>
      <c r="K67" s="31">
        <f t="shared" si="0"/>
        <v>0</v>
      </c>
    </row>
    <row r="68" spans="1:11" ht="20.25" customHeight="1" x14ac:dyDescent="0.2">
      <c r="A68" s="116"/>
      <c r="B68" s="112" t="s">
        <v>302</v>
      </c>
      <c r="C68" s="112"/>
      <c r="D68" s="112"/>
      <c r="E68" s="112"/>
      <c r="F68" s="112"/>
      <c r="G68" s="112"/>
      <c r="H68" s="112"/>
      <c r="I68" s="112"/>
      <c r="J68" s="31">
        <v>8</v>
      </c>
      <c r="K68" s="31" t="s">
        <v>444</v>
      </c>
    </row>
    <row r="69" spans="1:11" ht="22.5" x14ac:dyDescent="0.2">
      <c r="A69" s="110" t="s">
        <v>438</v>
      </c>
      <c r="B69" s="110"/>
      <c r="C69" s="110"/>
      <c r="D69" s="110"/>
      <c r="E69" s="110"/>
      <c r="F69" s="110"/>
      <c r="G69" s="110"/>
      <c r="H69" s="110"/>
      <c r="I69" s="110"/>
      <c r="J69" s="32">
        <f>J68*J67</f>
        <v>0</v>
      </c>
      <c r="K69" s="68">
        <f t="shared" ref="K69:K108" si="2">J69*1.06</f>
        <v>0</v>
      </c>
    </row>
    <row r="70" spans="1:11" ht="40.5" x14ac:dyDescent="0.2">
      <c r="A70" s="111" t="s">
        <v>343</v>
      </c>
      <c r="B70" s="108"/>
      <c r="C70" s="3" t="s">
        <v>132</v>
      </c>
      <c r="D70" s="13" t="s">
        <v>133</v>
      </c>
      <c r="E70" s="4" t="s">
        <v>134</v>
      </c>
      <c r="F70" s="5" t="s">
        <v>13</v>
      </c>
      <c r="G70" s="5"/>
      <c r="H70" s="5">
        <v>20</v>
      </c>
      <c r="I70" s="19"/>
      <c r="J70" s="29">
        <f t="shared" si="1"/>
        <v>0</v>
      </c>
      <c r="K70" s="31">
        <f t="shared" si="2"/>
        <v>0</v>
      </c>
    </row>
    <row r="71" spans="1:11" ht="40.5" x14ac:dyDescent="0.2">
      <c r="A71" s="111"/>
      <c r="B71" s="108"/>
      <c r="C71" s="3" t="s">
        <v>135</v>
      </c>
      <c r="D71" s="3" t="s">
        <v>136</v>
      </c>
      <c r="E71" s="4" t="s">
        <v>137</v>
      </c>
      <c r="F71" s="5" t="s">
        <v>13</v>
      </c>
      <c r="G71" s="5"/>
      <c r="H71" s="5">
        <v>10</v>
      </c>
      <c r="I71" s="19"/>
      <c r="J71" s="29">
        <f t="shared" si="1"/>
        <v>0</v>
      </c>
      <c r="K71" s="31">
        <f t="shared" si="2"/>
        <v>0</v>
      </c>
    </row>
    <row r="72" spans="1:11" ht="40.5" x14ac:dyDescent="0.2">
      <c r="A72" s="111"/>
      <c r="B72" s="108"/>
      <c r="C72" s="3" t="s">
        <v>141</v>
      </c>
      <c r="D72" s="3" t="s">
        <v>142</v>
      </c>
      <c r="E72" s="4" t="s">
        <v>143</v>
      </c>
      <c r="F72" s="5" t="s">
        <v>13</v>
      </c>
      <c r="G72" s="5"/>
      <c r="H72" s="5">
        <v>2</v>
      </c>
      <c r="I72" s="19"/>
      <c r="J72" s="29">
        <f t="shared" si="1"/>
        <v>0</v>
      </c>
      <c r="K72" s="31">
        <f t="shared" si="2"/>
        <v>0</v>
      </c>
    </row>
    <row r="73" spans="1:11" ht="54" x14ac:dyDescent="0.2">
      <c r="A73" s="111"/>
      <c r="B73" s="108"/>
      <c r="C73" s="3" t="s">
        <v>147</v>
      </c>
      <c r="D73" s="3" t="s">
        <v>148</v>
      </c>
      <c r="E73" s="4" t="s">
        <v>149</v>
      </c>
      <c r="F73" s="5" t="s">
        <v>24</v>
      </c>
      <c r="G73" s="5"/>
      <c r="H73" s="5">
        <v>5</v>
      </c>
      <c r="I73" s="19"/>
      <c r="J73" s="29">
        <f t="shared" ref="J73:J100" si="3">H73*I73</f>
        <v>0</v>
      </c>
      <c r="K73" s="31">
        <f t="shared" si="2"/>
        <v>0</v>
      </c>
    </row>
    <row r="74" spans="1:11" ht="27" x14ac:dyDescent="0.2">
      <c r="A74" s="111"/>
      <c r="B74" s="108"/>
      <c r="C74" s="3" t="s">
        <v>150</v>
      </c>
      <c r="D74" s="3" t="s">
        <v>151</v>
      </c>
      <c r="E74" s="4" t="s">
        <v>152</v>
      </c>
      <c r="F74" s="5" t="s">
        <v>153</v>
      </c>
      <c r="G74" s="5"/>
      <c r="H74" s="5">
        <v>20</v>
      </c>
      <c r="I74" s="19"/>
      <c r="J74" s="29">
        <f t="shared" si="3"/>
        <v>0</v>
      </c>
      <c r="K74" s="31">
        <f t="shared" si="2"/>
        <v>0</v>
      </c>
    </row>
    <row r="75" spans="1:11" ht="13.5" customHeight="1" x14ac:dyDescent="0.2">
      <c r="A75" s="111"/>
      <c r="B75" s="108"/>
      <c r="C75" s="3" t="s">
        <v>154</v>
      </c>
      <c r="D75" s="3" t="s">
        <v>155</v>
      </c>
      <c r="E75" s="4" t="s">
        <v>411</v>
      </c>
      <c r="F75" s="5" t="s">
        <v>13</v>
      </c>
      <c r="G75" s="5"/>
      <c r="H75" s="5">
        <v>60</v>
      </c>
      <c r="I75" s="19"/>
      <c r="J75" s="29">
        <f t="shared" si="3"/>
        <v>0</v>
      </c>
      <c r="K75" s="31">
        <f t="shared" si="2"/>
        <v>0</v>
      </c>
    </row>
    <row r="76" spans="1:11" ht="40.5" x14ac:dyDescent="0.2">
      <c r="A76" s="111"/>
      <c r="B76" s="108" t="s">
        <v>157</v>
      </c>
      <c r="C76" s="3" t="s">
        <v>158</v>
      </c>
      <c r="D76" s="3" t="s">
        <v>159</v>
      </c>
      <c r="E76" s="4" t="s">
        <v>12</v>
      </c>
      <c r="F76" s="5" t="s">
        <v>13</v>
      </c>
      <c r="G76" s="5"/>
      <c r="H76" s="5">
        <v>15</v>
      </c>
      <c r="I76" s="19"/>
      <c r="J76" s="29">
        <f t="shared" si="3"/>
        <v>0</v>
      </c>
      <c r="K76" s="31">
        <f t="shared" si="2"/>
        <v>0</v>
      </c>
    </row>
    <row r="77" spans="1:11" ht="67.5" x14ac:dyDescent="0.2">
      <c r="A77" s="111"/>
      <c r="B77" s="108"/>
      <c r="C77" s="3" t="s">
        <v>160</v>
      </c>
      <c r="D77" s="3" t="s">
        <v>161</v>
      </c>
      <c r="E77" s="4" t="s">
        <v>162</v>
      </c>
      <c r="F77" s="5" t="s">
        <v>13</v>
      </c>
      <c r="G77" s="5"/>
      <c r="H77" s="5">
        <v>1</v>
      </c>
      <c r="I77" s="19"/>
      <c r="J77" s="29">
        <f t="shared" si="3"/>
        <v>0</v>
      </c>
      <c r="K77" s="31">
        <f t="shared" si="2"/>
        <v>0</v>
      </c>
    </row>
    <row r="78" spans="1:11" ht="40.5" x14ac:dyDescent="0.2">
      <c r="A78" s="111"/>
      <c r="B78" s="108"/>
      <c r="C78" s="3" t="s">
        <v>163</v>
      </c>
      <c r="D78" s="3" t="s">
        <v>164</v>
      </c>
      <c r="E78" s="4" t="s">
        <v>12</v>
      </c>
      <c r="F78" s="5" t="s">
        <v>13</v>
      </c>
      <c r="G78" s="5"/>
      <c r="H78" s="5">
        <v>2</v>
      </c>
      <c r="I78" s="19"/>
      <c r="J78" s="29">
        <f t="shared" si="3"/>
        <v>0</v>
      </c>
      <c r="K78" s="31">
        <f t="shared" si="2"/>
        <v>0</v>
      </c>
    </row>
    <row r="79" spans="1:11" ht="40.5" x14ac:dyDescent="0.2">
      <c r="A79" s="111"/>
      <c r="B79" s="108"/>
      <c r="C79" s="3" t="s">
        <v>165</v>
      </c>
      <c r="D79" s="3" t="s">
        <v>166</v>
      </c>
      <c r="E79" s="4" t="s">
        <v>167</v>
      </c>
      <c r="F79" s="5" t="s">
        <v>13</v>
      </c>
      <c r="G79" s="5"/>
      <c r="H79" s="5">
        <v>1</v>
      </c>
      <c r="I79" s="19"/>
      <c r="J79" s="29">
        <f t="shared" si="3"/>
        <v>0</v>
      </c>
      <c r="K79" s="31">
        <f t="shared" si="2"/>
        <v>0</v>
      </c>
    </row>
    <row r="80" spans="1:11" ht="27" x14ac:dyDescent="0.2">
      <c r="A80" s="111"/>
      <c r="B80" s="108"/>
      <c r="C80" s="3" t="s">
        <v>168</v>
      </c>
      <c r="D80" s="3" t="s">
        <v>169</v>
      </c>
      <c r="E80" s="4" t="s">
        <v>170</v>
      </c>
      <c r="F80" s="5" t="s">
        <v>13</v>
      </c>
      <c r="G80" s="5"/>
      <c r="H80" s="5">
        <v>10</v>
      </c>
      <c r="I80" s="19"/>
      <c r="J80" s="29">
        <f t="shared" si="3"/>
        <v>0</v>
      </c>
      <c r="K80" s="31">
        <f t="shared" si="2"/>
        <v>0</v>
      </c>
    </row>
    <row r="81" spans="1:11" ht="27" x14ac:dyDescent="0.2">
      <c r="A81" s="111"/>
      <c r="B81" s="108"/>
      <c r="C81" s="3" t="s">
        <v>171</v>
      </c>
      <c r="D81" s="3" t="s">
        <v>172</v>
      </c>
      <c r="E81" s="4" t="s">
        <v>173</v>
      </c>
      <c r="F81" s="5" t="s">
        <v>13</v>
      </c>
      <c r="G81" s="5"/>
      <c r="H81" s="5">
        <v>20</v>
      </c>
      <c r="I81" s="19"/>
      <c r="J81" s="29">
        <f t="shared" si="3"/>
        <v>0</v>
      </c>
      <c r="K81" s="31">
        <f t="shared" si="2"/>
        <v>0</v>
      </c>
    </row>
    <row r="82" spans="1:11" ht="40.5" x14ac:dyDescent="0.2">
      <c r="A82" s="111"/>
      <c r="B82" s="108"/>
      <c r="C82" s="3" t="s">
        <v>174</v>
      </c>
      <c r="D82" s="3" t="s">
        <v>175</v>
      </c>
      <c r="E82" s="4" t="s">
        <v>176</v>
      </c>
      <c r="F82" s="5" t="s">
        <v>13</v>
      </c>
      <c r="G82" s="5"/>
      <c r="H82" s="5">
        <v>1</v>
      </c>
      <c r="I82" s="19"/>
      <c r="J82" s="29">
        <f t="shared" si="3"/>
        <v>0</v>
      </c>
      <c r="K82" s="31">
        <f t="shared" si="2"/>
        <v>0</v>
      </c>
    </row>
    <row r="83" spans="1:11" ht="27" x14ac:dyDescent="0.2">
      <c r="A83" s="111"/>
      <c r="B83" s="108"/>
      <c r="C83" s="3" t="s">
        <v>183</v>
      </c>
      <c r="D83" s="3" t="s">
        <v>184</v>
      </c>
      <c r="E83" s="4" t="s">
        <v>185</v>
      </c>
      <c r="F83" s="5" t="s">
        <v>13</v>
      </c>
      <c r="G83" s="5"/>
      <c r="H83" s="5">
        <v>20</v>
      </c>
      <c r="I83" s="19"/>
      <c r="J83" s="29">
        <f t="shared" si="3"/>
        <v>0</v>
      </c>
      <c r="K83" s="31">
        <f t="shared" si="2"/>
        <v>0</v>
      </c>
    </row>
    <row r="84" spans="1:11" ht="27" x14ac:dyDescent="0.2">
      <c r="A84" s="111"/>
      <c r="B84" s="108"/>
      <c r="C84" s="3" t="s">
        <v>186</v>
      </c>
      <c r="D84" s="3" t="s">
        <v>187</v>
      </c>
      <c r="E84" s="4" t="s">
        <v>188</v>
      </c>
      <c r="F84" s="5" t="s">
        <v>13</v>
      </c>
      <c r="G84" s="5"/>
      <c r="H84" s="5">
        <v>30</v>
      </c>
      <c r="I84" s="19"/>
      <c r="J84" s="29">
        <f t="shared" si="3"/>
        <v>0</v>
      </c>
      <c r="K84" s="31">
        <f t="shared" si="2"/>
        <v>0</v>
      </c>
    </row>
    <row r="85" spans="1:11" ht="40.5" x14ac:dyDescent="0.2">
      <c r="A85" s="111"/>
      <c r="B85" s="108"/>
      <c r="C85" s="3" t="s">
        <v>195</v>
      </c>
      <c r="D85" s="3" t="s">
        <v>196</v>
      </c>
      <c r="E85" s="4" t="s">
        <v>197</v>
      </c>
      <c r="F85" s="5" t="s">
        <v>13</v>
      </c>
      <c r="G85" s="5"/>
      <c r="H85" s="5">
        <v>1</v>
      </c>
      <c r="I85" s="19"/>
      <c r="J85" s="29">
        <f t="shared" si="3"/>
        <v>0</v>
      </c>
      <c r="K85" s="31">
        <f t="shared" si="2"/>
        <v>0</v>
      </c>
    </row>
    <row r="86" spans="1:11" ht="27" x14ac:dyDescent="0.2">
      <c r="A86" s="111"/>
      <c r="B86" s="108"/>
      <c r="C86" s="3" t="s">
        <v>207</v>
      </c>
      <c r="D86" s="3" t="s">
        <v>193</v>
      </c>
      <c r="E86" s="4" t="s">
        <v>208</v>
      </c>
      <c r="F86" s="5" t="s">
        <v>61</v>
      </c>
      <c r="G86" s="5"/>
      <c r="H86" s="5">
        <v>2</v>
      </c>
      <c r="I86" s="19"/>
      <c r="J86" s="29">
        <f t="shared" si="3"/>
        <v>0</v>
      </c>
      <c r="K86" s="31">
        <f t="shared" si="2"/>
        <v>0</v>
      </c>
    </row>
    <row r="87" spans="1:11" ht="40.5" x14ac:dyDescent="0.2">
      <c r="A87" s="111"/>
      <c r="B87" s="108"/>
      <c r="C87" s="3" t="s">
        <v>209</v>
      </c>
      <c r="D87" s="3" t="s">
        <v>210</v>
      </c>
      <c r="E87" s="4" t="s">
        <v>211</v>
      </c>
      <c r="F87" s="5" t="s">
        <v>13</v>
      </c>
      <c r="G87" s="5"/>
      <c r="H87" s="5">
        <v>10</v>
      </c>
      <c r="I87" s="19"/>
      <c r="J87" s="29">
        <f t="shared" si="3"/>
        <v>0</v>
      </c>
      <c r="K87" s="31">
        <f t="shared" si="2"/>
        <v>0</v>
      </c>
    </row>
    <row r="88" spans="1:11" ht="13.5" customHeight="1" x14ac:dyDescent="0.2">
      <c r="A88" s="111"/>
      <c r="B88" s="108"/>
      <c r="C88" s="3" t="s">
        <v>212</v>
      </c>
      <c r="D88" s="3" t="s">
        <v>213</v>
      </c>
      <c r="E88" s="4" t="s">
        <v>214</v>
      </c>
      <c r="F88" s="5" t="s">
        <v>13</v>
      </c>
      <c r="G88" s="5"/>
      <c r="H88" s="5">
        <v>50</v>
      </c>
      <c r="I88" s="19"/>
      <c r="J88" s="29">
        <f t="shared" si="3"/>
        <v>0</v>
      </c>
      <c r="K88" s="31">
        <f t="shared" si="2"/>
        <v>0</v>
      </c>
    </row>
    <row r="89" spans="1:11" ht="27" x14ac:dyDescent="0.2">
      <c r="A89" s="111"/>
      <c r="B89" s="108"/>
      <c r="C89" s="3" t="s">
        <v>335</v>
      </c>
      <c r="D89" s="3" t="s">
        <v>216</v>
      </c>
      <c r="E89" s="4" t="s">
        <v>217</v>
      </c>
      <c r="F89" s="5" t="s">
        <v>61</v>
      </c>
      <c r="G89" s="5"/>
      <c r="H89" s="5">
        <v>2</v>
      </c>
      <c r="I89" s="19"/>
      <c r="J89" s="29">
        <f t="shared" si="3"/>
        <v>0</v>
      </c>
      <c r="K89" s="31">
        <f t="shared" si="2"/>
        <v>0</v>
      </c>
    </row>
    <row r="90" spans="1:11" ht="40.5" x14ac:dyDescent="0.2">
      <c r="A90" s="111"/>
      <c r="B90" s="108"/>
      <c r="C90" s="3" t="s">
        <v>336</v>
      </c>
      <c r="D90" s="3" t="s">
        <v>239</v>
      </c>
      <c r="E90" s="4" t="s">
        <v>217</v>
      </c>
      <c r="F90" s="5" t="s">
        <v>61</v>
      </c>
      <c r="G90" s="5"/>
      <c r="H90" s="5">
        <v>1</v>
      </c>
      <c r="I90" s="19"/>
      <c r="J90" s="29">
        <f t="shared" si="3"/>
        <v>0</v>
      </c>
      <c r="K90" s="31">
        <f t="shared" si="2"/>
        <v>0</v>
      </c>
    </row>
    <row r="91" spans="1:11" ht="40.5" x14ac:dyDescent="0.2">
      <c r="A91" s="111"/>
      <c r="B91" s="108"/>
      <c r="C91" s="3" t="s">
        <v>230</v>
      </c>
      <c r="D91" s="3" t="s">
        <v>231</v>
      </c>
      <c r="E91" s="4" t="s">
        <v>232</v>
      </c>
      <c r="F91" s="5" t="s">
        <v>13</v>
      </c>
      <c r="G91" s="5"/>
      <c r="H91" s="5">
        <v>1</v>
      </c>
      <c r="I91" s="19"/>
      <c r="J91" s="29">
        <f t="shared" si="3"/>
        <v>0</v>
      </c>
      <c r="K91" s="31">
        <f t="shared" si="2"/>
        <v>0</v>
      </c>
    </row>
    <row r="92" spans="1:11" ht="40.5" x14ac:dyDescent="0.2">
      <c r="A92" s="111"/>
      <c r="B92" s="108"/>
      <c r="C92" s="3" t="s">
        <v>236</v>
      </c>
      <c r="D92" s="3" t="s">
        <v>164</v>
      </c>
      <c r="E92" s="4" t="s">
        <v>237</v>
      </c>
      <c r="F92" s="5" t="s">
        <v>13</v>
      </c>
      <c r="G92" s="5"/>
      <c r="H92" s="5">
        <v>4</v>
      </c>
      <c r="I92" s="19"/>
      <c r="J92" s="29">
        <f t="shared" si="3"/>
        <v>0</v>
      </c>
      <c r="K92" s="31">
        <f t="shared" si="2"/>
        <v>0</v>
      </c>
    </row>
    <row r="93" spans="1:11" ht="40.5" x14ac:dyDescent="0.2">
      <c r="A93" s="111"/>
      <c r="B93" s="108"/>
      <c r="C93" s="3" t="s">
        <v>238</v>
      </c>
      <c r="D93" s="3" t="s">
        <v>239</v>
      </c>
      <c r="E93" s="4" t="s">
        <v>240</v>
      </c>
      <c r="F93" s="5" t="s">
        <v>13</v>
      </c>
      <c r="G93" s="5"/>
      <c r="H93" s="5">
        <v>4</v>
      </c>
      <c r="I93" s="19"/>
      <c r="J93" s="29">
        <f t="shared" si="3"/>
        <v>0</v>
      </c>
      <c r="K93" s="31">
        <f t="shared" si="2"/>
        <v>0</v>
      </c>
    </row>
    <row r="94" spans="1:11" ht="40.5" x14ac:dyDescent="0.2">
      <c r="A94" s="111"/>
      <c r="B94" s="108"/>
      <c r="C94" s="3" t="s">
        <v>241</v>
      </c>
      <c r="D94" s="3" t="s">
        <v>239</v>
      </c>
      <c r="E94" s="4" t="s">
        <v>240</v>
      </c>
      <c r="F94" s="5" t="s">
        <v>13</v>
      </c>
      <c r="G94" s="5"/>
      <c r="H94" s="5">
        <v>4</v>
      </c>
      <c r="I94" s="19"/>
      <c r="J94" s="29">
        <f t="shared" si="3"/>
        <v>0</v>
      </c>
      <c r="K94" s="31">
        <f t="shared" si="2"/>
        <v>0</v>
      </c>
    </row>
    <row r="95" spans="1:11" ht="13.5" customHeight="1" x14ac:dyDescent="0.2">
      <c r="A95" s="111"/>
      <c r="B95" s="108"/>
      <c r="C95" s="3" t="s">
        <v>245</v>
      </c>
      <c r="D95" s="3" t="s">
        <v>246</v>
      </c>
      <c r="E95" s="4" t="s">
        <v>29</v>
      </c>
      <c r="F95" s="5" t="s">
        <v>24</v>
      </c>
      <c r="G95" s="5"/>
      <c r="H95" s="5">
        <v>1</v>
      </c>
      <c r="I95" s="19"/>
      <c r="J95" s="29">
        <f t="shared" si="3"/>
        <v>0</v>
      </c>
      <c r="K95" s="31">
        <f t="shared" si="2"/>
        <v>0</v>
      </c>
    </row>
    <row r="96" spans="1:11" ht="27" x14ac:dyDescent="0.2">
      <c r="A96" s="111"/>
      <c r="B96" s="108"/>
      <c r="C96" s="3" t="s">
        <v>247</v>
      </c>
      <c r="D96" s="3" t="s">
        <v>248</v>
      </c>
      <c r="E96" s="4" t="s">
        <v>249</v>
      </c>
      <c r="F96" s="5" t="s">
        <v>61</v>
      </c>
      <c r="G96" s="5"/>
      <c r="H96" s="5">
        <v>100</v>
      </c>
      <c r="I96" s="19"/>
      <c r="J96" s="29">
        <f t="shared" si="3"/>
        <v>0</v>
      </c>
      <c r="K96" s="31">
        <f t="shared" si="2"/>
        <v>0</v>
      </c>
    </row>
    <row r="97" spans="1:11" ht="27" x14ac:dyDescent="0.2">
      <c r="A97" s="111"/>
      <c r="B97" s="108"/>
      <c r="C97" s="3" t="s">
        <v>250</v>
      </c>
      <c r="D97" s="3" t="s">
        <v>251</v>
      </c>
      <c r="E97" s="4" t="s">
        <v>29</v>
      </c>
      <c r="F97" s="5" t="s">
        <v>252</v>
      </c>
      <c r="G97" s="5"/>
      <c r="H97" s="5">
        <v>300</v>
      </c>
      <c r="I97" s="19"/>
      <c r="J97" s="29">
        <f t="shared" si="3"/>
        <v>0</v>
      </c>
      <c r="K97" s="31">
        <f t="shared" si="2"/>
        <v>0</v>
      </c>
    </row>
    <row r="98" spans="1:11" ht="27" x14ac:dyDescent="0.2">
      <c r="A98" s="111"/>
      <c r="B98" s="108"/>
      <c r="C98" s="3" t="s">
        <v>257</v>
      </c>
      <c r="D98" s="13" t="s">
        <v>258</v>
      </c>
      <c r="E98" s="4" t="s">
        <v>259</v>
      </c>
      <c r="F98" s="5" t="s">
        <v>13</v>
      </c>
      <c r="G98" s="5"/>
      <c r="H98" s="5">
        <v>1</v>
      </c>
      <c r="I98" s="19"/>
      <c r="J98" s="29">
        <f t="shared" si="3"/>
        <v>0</v>
      </c>
      <c r="K98" s="31">
        <f t="shared" si="2"/>
        <v>0</v>
      </c>
    </row>
    <row r="99" spans="1:11" ht="13.5" customHeight="1" x14ac:dyDescent="0.2">
      <c r="A99" s="111"/>
      <c r="B99" s="194" t="s">
        <v>84</v>
      </c>
      <c r="C99" s="162" t="s">
        <v>261</v>
      </c>
      <c r="D99" s="10" t="s">
        <v>262</v>
      </c>
      <c r="E99" s="4" t="s">
        <v>29</v>
      </c>
      <c r="F99" s="4" t="s">
        <v>263</v>
      </c>
      <c r="G99" s="4"/>
      <c r="H99" s="4">
        <v>10</v>
      </c>
      <c r="I99" s="19"/>
      <c r="J99" s="29">
        <f t="shared" si="3"/>
        <v>0</v>
      </c>
      <c r="K99" s="31">
        <f t="shared" si="2"/>
        <v>0</v>
      </c>
    </row>
    <row r="100" spans="1:11" ht="13.5" customHeight="1" x14ac:dyDescent="0.2">
      <c r="A100" s="111"/>
      <c r="B100" s="194"/>
      <c r="C100" s="162"/>
      <c r="D100" s="10" t="s">
        <v>345</v>
      </c>
      <c r="E100" s="4" t="s">
        <v>29</v>
      </c>
      <c r="F100" s="4" t="s">
        <v>263</v>
      </c>
      <c r="G100" s="4"/>
      <c r="H100" s="4">
        <v>1</v>
      </c>
      <c r="I100" s="19"/>
      <c r="J100" s="29">
        <f t="shared" si="3"/>
        <v>0</v>
      </c>
      <c r="K100" s="31">
        <f t="shared" si="2"/>
        <v>0</v>
      </c>
    </row>
    <row r="101" spans="1:11" ht="27.75" customHeight="1" x14ac:dyDescent="0.2">
      <c r="A101" s="110" t="s">
        <v>264</v>
      </c>
      <c r="B101" s="110"/>
      <c r="C101" s="110"/>
      <c r="D101" s="110"/>
      <c r="E101" s="110"/>
      <c r="F101" s="110"/>
      <c r="G101" s="110"/>
      <c r="H101" s="110"/>
      <c r="I101" s="110"/>
      <c r="J101" s="32">
        <f>SUM(J70:J100)</f>
        <v>0</v>
      </c>
      <c r="K101" s="68">
        <f t="shared" si="2"/>
        <v>0</v>
      </c>
    </row>
    <row r="102" spans="1:11" ht="177.75" customHeight="1" x14ac:dyDescent="0.2">
      <c r="A102" s="144" t="s">
        <v>371</v>
      </c>
      <c r="B102" s="144" t="s">
        <v>434</v>
      </c>
      <c r="C102" s="89" t="s">
        <v>427</v>
      </c>
      <c r="D102" s="90" t="s">
        <v>486</v>
      </c>
      <c r="E102" s="4" t="s">
        <v>29</v>
      </c>
      <c r="F102" s="4" t="s">
        <v>29</v>
      </c>
      <c r="G102" s="4" t="s">
        <v>29</v>
      </c>
      <c r="H102" s="5">
        <v>1</v>
      </c>
      <c r="I102" s="20"/>
      <c r="J102" s="70"/>
      <c r="K102" s="31">
        <f t="shared" si="2"/>
        <v>0</v>
      </c>
    </row>
    <row r="103" spans="1:11" ht="98.25" customHeight="1" x14ac:dyDescent="0.2">
      <c r="A103" s="145"/>
      <c r="B103" s="145"/>
      <c r="C103" s="89" t="s">
        <v>432</v>
      </c>
      <c r="D103" s="90" t="s">
        <v>521</v>
      </c>
      <c r="E103" s="4" t="s">
        <v>29</v>
      </c>
      <c r="F103" s="4" t="s">
        <v>29</v>
      </c>
      <c r="G103" s="4" t="s">
        <v>29</v>
      </c>
      <c r="H103" s="5">
        <v>1</v>
      </c>
      <c r="I103" s="20"/>
      <c r="J103" s="70"/>
      <c r="K103" s="31">
        <f t="shared" si="2"/>
        <v>0</v>
      </c>
    </row>
    <row r="104" spans="1:11" ht="138.75" customHeight="1" x14ac:dyDescent="0.2">
      <c r="A104" s="145"/>
      <c r="B104" s="145"/>
      <c r="C104" s="89" t="s">
        <v>478</v>
      </c>
      <c r="D104" s="90" t="s">
        <v>488</v>
      </c>
      <c r="E104" s="4" t="s">
        <v>29</v>
      </c>
      <c r="F104" s="4" t="s">
        <v>29</v>
      </c>
      <c r="G104" s="4" t="s">
        <v>29</v>
      </c>
      <c r="H104" s="5">
        <v>1</v>
      </c>
      <c r="I104" s="20"/>
      <c r="J104" s="70"/>
      <c r="K104" s="31">
        <f t="shared" si="2"/>
        <v>0</v>
      </c>
    </row>
    <row r="105" spans="1:11" ht="194.45" customHeight="1" x14ac:dyDescent="0.2">
      <c r="A105" s="145"/>
      <c r="B105" s="145"/>
      <c r="C105" s="85" t="s">
        <v>479</v>
      </c>
      <c r="D105" s="90" t="s">
        <v>522</v>
      </c>
      <c r="E105" s="85"/>
      <c r="F105" s="85"/>
      <c r="G105" s="85"/>
      <c r="H105" s="86"/>
      <c r="I105" s="20"/>
      <c r="J105" s="70"/>
      <c r="K105" s="31">
        <f t="shared" si="2"/>
        <v>0</v>
      </c>
    </row>
    <row r="106" spans="1:11" ht="144.75" customHeight="1" x14ac:dyDescent="0.2">
      <c r="A106" s="145"/>
      <c r="B106" s="145"/>
      <c r="C106" s="89" t="s">
        <v>431</v>
      </c>
      <c r="D106" s="90" t="s">
        <v>490</v>
      </c>
      <c r="E106" s="85"/>
      <c r="F106" s="85"/>
      <c r="G106" s="85"/>
      <c r="H106" s="86"/>
      <c r="I106" s="20"/>
      <c r="J106" s="70"/>
      <c r="K106" s="31">
        <f t="shared" si="2"/>
        <v>0</v>
      </c>
    </row>
    <row r="107" spans="1:11" ht="98.25" customHeight="1" x14ac:dyDescent="0.2">
      <c r="A107" s="145"/>
      <c r="B107" s="145"/>
      <c r="C107" s="89" t="s">
        <v>481</v>
      </c>
      <c r="D107" s="90" t="s">
        <v>523</v>
      </c>
      <c r="E107" s="4" t="s">
        <v>29</v>
      </c>
      <c r="F107" s="4" t="s">
        <v>29</v>
      </c>
      <c r="G107" s="4" t="s">
        <v>29</v>
      </c>
      <c r="H107" s="5">
        <v>1</v>
      </c>
      <c r="I107" s="20"/>
      <c r="J107" s="70"/>
      <c r="K107" s="31">
        <f t="shared" si="2"/>
        <v>0</v>
      </c>
    </row>
    <row r="108" spans="1:11" ht="42.75" customHeight="1" x14ac:dyDescent="0.2">
      <c r="A108" s="145"/>
      <c r="B108" s="146"/>
      <c r="C108" s="89" t="s">
        <v>482</v>
      </c>
      <c r="D108" s="90" t="s">
        <v>493</v>
      </c>
      <c r="E108" s="4" t="s">
        <v>29</v>
      </c>
      <c r="F108" s="4" t="s">
        <v>29</v>
      </c>
      <c r="G108" s="4" t="s">
        <v>29</v>
      </c>
      <c r="H108" s="5">
        <v>1</v>
      </c>
      <c r="I108" s="20"/>
      <c r="J108" s="70"/>
      <c r="K108" s="31">
        <f t="shared" si="2"/>
        <v>0</v>
      </c>
    </row>
    <row r="109" spans="1:11" ht="106.5" customHeight="1" x14ac:dyDescent="0.2">
      <c r="A109" s="146"/>
      <c r="B109" s="195" t="s">
        <v>435</v>
      </c>
      <c r="C109" s="196"/>
      <c r="D109" s="87" t="s">
        <v>524</v>
      </c>
      <c r="E109" s="4" t="s">
        <v>29</v>
      </c>
      <c r="F109" s="4" t="s">
        <v>29</v>
      </c>
      <c r="G109" s="4" t="s">
        <v>29</v>
      </c>
      <c r="H109" s="5">
        <v>6</v>
      </c>
      <c r="I109" s="19"/>
      <c r="J109" s="70">
        <f>H109*I109</f>
        <v>0</v>
      </c>
      <c r="K109" s="31">
        <f>J109*1.06</f>
        <v>0</v>
      </c>
    </row>
    <row r="110" spans="1:11" ht="22.5" x14ac:dyDescent="0.2">
      <c r="A110" s="110" t="s">
        <v>267</v>
      </c>
      <c r="B110" s="110"/>
      <c r="C110" s="110"/>
      <c r="D110" s="110"/>
      <c r="E110" s="110"/>
      <c r="F110" s="110"/>
      <c r="G110" s="110"/>
      <c r="H110" s="110"/>
      <c r="I110" s="110"/>
      <c r="J110" s="32">
        <f>SUM(J102:J109)</f>
        <v>0</v>
      </c>
      <c r="K110" s="68">
        <f>J110*1.06</f>
        <v>0</v>
      </c>
    </row>
    <row r="111" spans="1:11" x14ac:dyDescent="0.2">
      <c r="A111" s="107" t="s">
        <v>268</v>
      </c>
      <c r="B111" s="107"/>
      <c r="C111" s="107"/>
      <c r="D111" s="107"/>
      <c r="E111" s="107"/>
      <c r="F111" s="107"/>
      <c r="G111" s="107"/>
      <c r="H111" s="107"/>
      <c r="I111" s="107"/>
      <c r="J111" s="71">
        <f>J110+J101+J69+J60+J51+J29</f>
        <v>0</v>
      </c>
      <c r="K111" s="31" t="s">
        <v>444</v>
      </c>
    </row>
    <row r="112" spans="1:11" x14ac:dyDescent="0.2">
      <c r="A112" s="107" t="s">
        <v>269</v>
      </c>
      <c r="B112" s="107"/>
      <c r="C112" s="107"/>
      <c r="D112" s="107"/>
      <c r="E112" s="107"/>
      <c r="F112" s="107"/>
      <c r="G112" s="107"/>
      <c r="H112" s="107"/>
      <c r="I112" s="107"/>
      <c r="J112" s="70"/>
      <c r="K112" s="31" t="s">
        <v>444</v>
      </c>
    </row>
    <row r="113" spans="1:11" x14ac:dyDescent="0.2">
      <c r="A113" s="135" t="s">
        <v>270</v>
      </c>
      <c r="B113" s="107"/>
      <c r="C113" s="107"/>
      <c r="D113" s="107"/>
      <c r="E113" s="107"/>
      <c r="F113" s="107"/>
      <c r="G113" s="107"/>
      <c r="H113" s="107"/>
      <c r="I113" s="107"/>
      <c r="J113" s="71">
        <f>J111*J112</f>
        <v>0</v>
      </c>
      <c r="K113" s="31" t="s">
        <v>444</v>
      </c>
    </row>
    <row r="114" spans="1:11" ht="20.25" x14ac:dyDescent="0.2">
      <c r="A114" s="107" t="s">
        <v>271</v>
      </c>
      <c r="B114" s="107"/>
      <c r="C114" s="107"/>
      <c r="D114" s="107"/>
      <c r="E114" s="107"/>
      <c r="F114" s="107"/>
      <c r="G114" s="107"/>
      <c r="H114" s="107"/>
      <c r="I114" s="107"/>
      <c r="J114" s="71">
        <f>J113+J111</f>
        <v>0</v>
      </c>
      <c r="K114" s="68">
        <f>K110+K101+K69+K60+K51+K29</f>
        <v>0</v>
      </c>
    </row>
  </sheetData>
  <mergeCells count="51">
    <mergeCell ref="A2:B2"/>
    <mergeCell ref="B56:B57"/>
    <mergeCell ref="B59:I59"/>
    <mergeCell ref="A5:A28"/>
    <mergeCell ref="A30:A50"/>
    <mergeCell ref="A52:A59"/>
    <mergeCell ref="F52:F57"/>
    <mergeCell ref="G52:G57"/>
    <mergeCell ref="B5:B8"/>
    <mergeCell ref="B9:B13"/>
    <mergeCell ref="B14:B20"/>
    <mergeCell ref="B21:B26"/>
    <mergeCell ref="B27:B28"/>
    <mergeCell ref="C2:K2"/>
    <mergeCell ref="A111:I111"/>
    <mergeCell ref="A112:I112"/>
    <mergeCell ref="A113:I113"/>
    <mergeCell ref="A114:I114"/>
    <mergeCell ref="B102:B108"/>
    <mergeCell ref="A102:A109"/>
    <mergeCell ref="A1:K1"/>
    <mergeCell ref="B3:K3"/>
    <mergeCell ref="D52:D57"/>
    <mergeCell ref="A110:I110"/>
    <mergeCell ref="B109:C109"/>
    <mergeCell ref="A29:I29"/>
    <mergeCell ref="A51:I51"/>
    <mergeCell ref="B58:I58"/>
    <mergeCell ref="B30:B33"/>
    <mergeCell ref="B34:B36"/>
    <mergeCell ref="B37:B43"/>
    <mergeCell ref="B44:B49"/>
    <mergeCell ref="B52:B55"/>
    <mergeCell ref="D61:D66"/>
    <mergeCell ref="E52:E57"/>
    <mergeCell ref="A101:I101"/>
    <mergeCell ref="A60:I60"/>
    <mergeCell ref="A61:A68"/>
    <mergeCell ref="A70:A100"/>
    <mergeCell ref="B99:B100"/>
    <mergeCell ref="F61:F66"/>
    <mergeCell ref="G61:G66"/>
    <mergeCell ref="C99:C100"/>
    <mergeCell ref="B67:I67"/>
    <mergeCell ref="B68:I68"/>
    <mergeCell ref="A69:I69"/>
    <mergeCell ref="B70:B75"/>
    <mergeCell ref="B76:B98"/>
    <mergeCell ref="B61:B64"/>
    <mergeCell ref="B65:B66"/>
    <mergeCell ref="E61:E66"/>
  </mergeCells>
  <phoneticPr fontId="21" type="noConversion"/>
  <pageMargins left="0.7" right="0.7" top="0.75" bottom="0.75" header="0.3" footer="0.3"/>
  <pageSetup paperSize="8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9"/>
  <sheetViews>
    <sheetView tabSelected="1" view="pageBreakPreview" zoomScale="85" zoomScaleNormal="70" zoomScaleSheetLayoutView="85" workbookViewId="0">
      <selection sqref="A1:K1"/>
    </sheetView>
  </sheetViews>
  <sheetFormatPr defaultColWidth="9" defaultRowHeight="14.25" x14ac:dyDescent="0.2"/>
  <cols>
    <col min="3" max="3" width="28.625" customWidth="1"/>
    <col min="4" max="4" width="55.75" customWidth="1"/>
    <col min="10" max="11" width="9" style="81"/>
  </cols>
  <sheetData>
    <row r="1" spans="1:11" ht="28.5" customHeight="1" x14ac:dyDescent="0.2">
      <c r="A1" s="114" t="s">
        <v>550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56" customFormat="1" ht="30.75" customHeight="1" x14ac:dyDescent="0.2">
      <c r="A2" s="107" t="s">
        <v>549</v>
      </c>
      <c r="B2" s="107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56" customFormat="1" ht="27.95" customHeight="1" x14ac:dyDescent="0.2">
      <c r="A3" s="54" t="s">
        <v>0</v>
      </c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</row>
    <row r="4" spans="1:11" ht="38.65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425</v>
      </c>
      <c r="J4" s="67" t="s">
        <v>426</v>
      </c>
      <c r="K4" s="67" t="s">
        <v>442</v>
      </c>
    </row>
    <row r="5" spans="1:11" ht="14.25" customHeight="1" x14ac:dyDescent="0.2">
      <c r="A5" s="116" t="s">
        <v>339</v>
      </c>
      <c r="B5" s="108" t="s">
        <v>107</v>
      </c>
      <c r="C5" s="11" t="s">
        <v>108</v>
      </c>
      <c r="D5" s="108" t="s">
        <v>542</v>
      </c>
      <c r="E5" s="108" t="s">
        <v>428</v>
      </c>
      <c r="F5" s="108" t="s">
        <v>110</v>
      </c>
      <c r="G5" s="108">
        <v>5</v>
      </c>
      <c r="H5" s="66">
        <v>1</v>
      </c>
      <c r="I5" s="8"/>
      <c r="J5" s="31">
        <f>H5*I5</f>
        <v>0</v>
      </c>
      <c r="K5" s="31">
        <f t="shared" ref="K5:K35" si="0">J5*1.06</f>
        <v>0</v>
      </c>
    </row>
    <row r="6" spans="1:11" ht="14.25" customHeight="1" x14ac:dyDescent="0.2">
      <c r="A6" s="116"/>
      <c r="B6" s="108"/>
      <c r="C6" s="11" t="s">
        <v>107</v>
      </c>
      <c r="D6" s="108"/>
      <c r="E6" s="108"/>
      <c r="F6" s="108"/>
      <c r="G6" s="108"/>
      <c r="H6" s="66">
        <v>1</v>
      </c>
      <c r="I6" s="8"/>
      <c r="J6" s="31">
        <f t="shared" ref="J6:J10" si="1">H6*I6</f>
        <v>0</v>
      </c>
      <c r="K6" s="31">
        <f t="shared" si="0"/>
        <v>0</v>
      </c>
    </row>
    <row r="7" spans="1:11" ht="14.25" customHeight="1" x14ac:dyDescent="0.2">
      <c r="A7" s="116"/>
      <c r="B7" s="108"/>
      <c r="C7" s="11" t="s">
        <v>340</v>
      </c>
      <c r="D7" s="108"/>
      <c r="E7" s="108"/>
      <c r="F7" s="108"/>
      <c r="G7" s="108"/>
      <c r="H7" s="66">
        <v>1</v>
      </c>
      <c r="I7" s="8"/>
      <c r="J7" s="31">
        <f t="shared" si="1"/>
        <v>0</v>
      </c>
      <c r="K7" s="31">
        <f t="shared" si="0"/>
        <v>0</v>
      </c>
    </row>
    <row r="8" spans="1:11" ht="14.25" customHeight="1" x14ac:dyDescent="0.2">
      <c r="A8" s="116"/>
      <c r="B8" s="108"/>
      <c r="C8" s="11" t="s">
        <v>113</v>
      </c>
      <c r="D8" s="108"/>
      <c r="E8" s="108"/>
      <c r="F8" s="108"/>
      <c r="G8" s="108"/>
      <c r="H8" s="66">
        <v>40</v>
      </c>
      <c r="I8" s="8"/>
      <c r="J8" s="31">
        <f t="shared" si="1"/>
        <v>0</v>
      </c>
      <c r="K8" s="31">
        <f t="shared" si="0"/>
        <v>0</v>
      </c>
    </row>
    <row r="9" spans="1:11" ht="14.25" customHeight="1" x14ac:dyDescent="0.2">
      <c r="A9" s="116"/>
      <c r="B9" s="108" t="s">
        <v>68</v>
      </c>
      <c r="C9" s="11" t="s">
        <v>332</v>
      </c>
      <c r="D9" s="108"/>
      <c r="E9" s="108"/>
      <c r="F9" s="108"/>
      <c r="G9" s="108"/>
      <c r="H9" s="66">
        <v>1</v>
      </c>
      <c r="I9" s="8"/>
      <c r="J9" s="31">
        <f t="shared" si="1"/>
        <v>0</v>
      </c>
      <c r="K9" s="31">
        <f t="shared" si="0"/>
        <v>0</v>
      </c>
    </row>
    <row r="10" spans="1:11" ht="14.25" customHeight="1" x14ac:dyDescent="0.2">
      <c r="A10" s="116"/>
      <c r="B10" s="108"/>
      <c r="C10" s="11" t="s">
        <v>341</v>
      </c>
      <c r="D10" s="108"/>
      <c r="E10" s="108"/>
      <c r="F10" s="108"/>
      <c r="G10" s="108"/>
      <c r="H10" s="66">
        <v>4</v>
      </c>
      <c r="I10" s="8"/>
      <c r="J10" s="31">
        <f t="shared" si="1"/>
        <v>0</v>
      </c>
      <c r="K10" s="31">
        <f t="shared" si="0"/>
        <v>0</v>
      </c>
    </row>
    <row r="11" spans="1:11" ht="20.25" customHeight="1" x14ac:dyDescent="0.2">
      <c r="A11" s="116"/>
      <c r="B11" s="112" t="s">
        <v>114</v>
      </c>
      <c r="C11" s="112"/>
      <c r="D11" s="112"/>
      <c r="E11" s="112"/>
      <c r="F11" s="112"/>
      <c r="G11" s="112"/>
      <c r="H11" s="112"/>
      <c r="I11" s="112"/>
      <c r="J11" s="31">
        <f>SUM(J5:J10)</f>
        <v>0</v>
      </c>
      <c r="K11" s="68">
        <f t="shared" si="0"/>
        <v>0</v>
      </c>
    </row>
    <row r="12" spans="1:11" ht="20.25" customHeight="1" x14ac:dyDescent="0.2">
      <c r="A12" s="116"/>
      <c r="B12" s="112" t="s">
        <v>302</v>
      </c>
      <c r="C12" s="112"/>
      <c r="D12" s="112"/>
      <c r="E12" s="112"/>
      <c r="F12" s="112"/>
      <c r="G12" s="112"/>
      <c r="H12" s="112"/>
      <c r="I12" s="112"/>
      <c r="J12" s="31">
        <v>5</v>
      </c>
      <c r="K12" s="31" t="s">
        <v>444</v>
      </c>
    </row>
    <row r="13" spans="1:11" ht="22.5" x14ac:dyDescent="0.2">
      <c r="A13" s="110" t="s">
        <v>116</v>
      </c>
      <c r="B13" s="110"/>
      <c r="C13" s="110"/>
      <c r="D13" s="110"/>
      <c r="E13" s="110"/>
      <c r="F13" s="110"/>
      <c r="G13" s="110"/>
      <c r="H13" s="110"/>
      <c r="I13" s="110"/>
      <c r="J13" s="32">
        <f>J11*J12</f>
        <v>0</v>
      </c>
      <c r="K13" s="68">
        <f t="shared" si="0"/>
        <v>0</v>
      </c>
    </row>
    <row r="14" spans="1:11" ht="14.25" customHeight="1" x14ac:dyDescent="0.2">
      <c r="A14" s="116" t="s">
        <v>300</v>
      </c>
      <c r="B14" s="108" t="s">
        <v>107</v>
      </c>
      <c r="C14" s="11" t="s">
        <v>108</v>
      </c>
      <c r="D14" s="108" t="s">
        <v>548</v>
      </c>
      <c r="E14" s="108" t="s">
        <v>342</v>
      </c>
      <c r="F14" s="108" t="s">
        <v>110</v>
      </c>
      <c r="G14" s="108">
        <v>5</v>
      </c>
      <c r="H14" s="4">
        <v>1</v>
      </c>
      <c r="I14" s="8"/>
      <c r="J14" s="31">
        <f t="shared" ref="J14:J19" si="2">H14*I14</f>
        <v>0</v>
      </c>
      <c r="K14" s="31">
        <f t="shared" si="0"/>
        <v>0</v>
      </c>
    </row>
    <row r="15" spans="1:11" ht="14.25" customHeight="1" x14ac:dyDescent="0.2">
      <c r="A15" s="116"/>
      <c r="B15" s="108"/>
      <c r="C15" s="11" t="s">
        <v>107</v>
      </c>
      <c r="D15" s="108"/>
      <c r="E15" s="108"/>
      <c r="F15" s="108"/>
      <c r="G15" s="108"/>
      <c r="H15" s="4">
        <v>1</v>
      </c>
      <c r="I15" s="8"/>
      <c r="J15" s="31">
        <f t="shared" si="2"/>
        <v>0</v>
      </c>
      <c r="K15" s="31">
        <f t="shared" si="0"/>
        <v>0</v>
      </c>
    </row>
    <row r="16" spans="1:11" ht="14.25" customHeight="1" x14ac:dyDescent="0.2">
      <c r="A16" s="116"/>
      <c r="B16" s="108"/>
      <c r="C16" s="11" t="s">
        <v>53</v>
      </c>
      <c r="D16" s="108"/>
      <c r="E16" s="108"/>
      <c r="F16" s="108"/>
      <c r="G16" s="108"/>
      <c r="H16" s="4">
        <v>1</v>
      </c>
      <c r="I16" s="8"/>
      <c r="J16" s="31">
        <f t="shared" si="2"/>
        <v>0</v>
      </c>
      <c r="K16" s="31">
        <f t="shared" si="0"/>
        <v>0</v>
      </c>
    </row>
    <row r="17" spans="1:11" ht="14.25" customHeight="1" x14ac:dyDescent="0.2">
      <c r="A17" s="116"/>
      <c r="B17" s="108"/>
      <c r="C17" s="11" t="s">
        <v>55</v>
      </c>
      <c r="D17" s="108"/>
      <c r="E17" s="108"/>
      <c r="F17" s="108"/>
      <c r="G17" s="108"/>
      <c r="H17" s="4">
        <v>100</v>
      </c>
      <c r="I17" s="8"/>
      <c r="J17" s="31">
        <f t="shared" si="2"/>
        <v>0</v>
      </c>
      <c r="K17" s="31">
        <f t="shared" si="0"/>
        <v>0</v>
      </c>
    </row>
    <row r="18" spans="1:11" ht="14.25" customHeight="1" x14ac:dyDescent="0.2">
      <c r="A18" s="116"/>
      <c r="B18" s="108" t="s">
        <v>68</v>
      </c>
      <c r="C18" s="11" t="s">
        <v>80</v>
      </c>
      <c r="D18" s="108"/>
      <c r="E18" s="108"/>
      <c r="F18" s="108"/>
      <c r="G18" s="108"/>
      <c r="H18" s="4">
        <v>1</v>
      </c>
      <c r="I18" s="8"/>
      <c r="J18" s="31">
        <f t="shared" si="2"/>
        <v>0</v>
      </c>
      <c r="K18" s="31">
        <f t="shared" si="0"/>
        <v>0</v>
      </c>
    </row>
    <row r="19" spans="1:11" ht="14.25" customHeight="1" x14ac:dyDescent="0.2">
      <c r="A19" s="116"/>
      <c r="B19" s="108"/>
      <c r="C19" s="11" t="s">
        <v>82</v>
      </c>
      <c r="D19" s="108"/>
      <c r="E19" s="108"/>
      <c r="F19" s="108"/>
      <c r="G19" s="108"/>
      <c r="H19" s="4">
        <v>2</v>
      </c>
      <c r="I19" s="8"/>
      <c r="J19" s="31">
        <f t="shared" si="2"/>
        <v>0</v>
      </c>
      <c r="K19" s="31">
        <f t="shared" si="0"/>
        <v>0</v>
      </c>
    </row>
    <row r="20" spans="1:11" ht="20.25" customHeight="1" x14ac:dyDescent="0.2">
      <c r="A20" s="116"/>
      <c r="B20" s="112" t="s">
        <v>114</v>
      </c>
      <c r="C20" s="112"/>
      <c r="D20" s="112"/>
      <c r="E20" s="112"/>
      <c r="F20" s="112"/>
      <c r="G20" s="112"/>
      <c r="H20" s="112"/>
      <c r="I20" s="112"/>
      <c r="J20" s="31">
        <f>SUM(J14:J19)</f>
        <v>0</v>
      </c>
      <c r="K20" s="68">
        <f t="shared" si="0"/>
        <v>0</v>
      </c>
    </row>
    <row r="21" spans="1:11" ht="20.25" customHeight="1" x14ac:dyDescent="0.2">
      <c r="A21" s="116"/>
      <c r="B21" s="112" t="s">
        <v>302</v>
      </c>
      <c r="C21" s="112"/>
      <c r="D21" s="112"/>
      <c r="E21" s="112"/>
      <c r="F21" s="112"/>
      <c r="G21" s="112"/>
      <c r="H21" s="112"/>
      <c r="I21" s="112"/>
      <c r="J21" s="31">
        <v>5</v>
      </c>
      <c r="K21" s="31" t="s">
        <v>444</v>
      </c>
    </row>
    <row r="22" spans="1:11" ht="22.5" x14ac:dyDescent="0.2">
      <c r="A22" s="110" t="s">
        <v>119</v>
      </c>
      <c r="B22" s="110"/>
      <c r="C22" s="110"/>
      <c r="D22" s="110"/>
      <c r="E22" s="110"/>
      <c r="F22" s="110"/>
      <c r="G22" s="110"/>
      <c r="H22" s="110"/>
      <c r="I22" s="110"/>
      <c r="J22" s="32">
        <f>J20*J21</f>
        <v>0</v>
      </c>
      <c r="K22" s="68">
        <f t="shared" si="0"/>
        <v>0</v>
      </c>
    </row>
    <row r="23" spans="1:11" ht="67.5" customHeight="1" x14ac:dyDescent="0.2">
      <c r="A23" s="111" t="s">
        <v>343</v>
      </c>
      <c r="B23" s="108" t="s">
        <v>157</v>
      </c>
      <c r="C23" s="10" t="s">
        <v>158</v>
      </c>
      <c r="D23" s="11" t="s">
        <v>159</v>
      </c>
      <c r="E23" s="2" t="s">
        <v>12</v>
      </c>
      <c r="F23" s="9" t="s">
        <v>13</v>
      </c>
      <c r="G23" s="9"/>
      <c r="H23" s="5">
        <v>6</v>
      </c>
      <c r="I23" s="8"/>
      <c r="J23" s="31">
        <f t="shared" ref="J23:J34" si="3">H23*I23</f>
        <v>0</v>
      </c>
      <c r="K23" s="31">
        <f t="shared" si="0"/>
        <v>0</v>
      </c>
    </row>
    <row r="24" spans="1:11" ht="60.4" customHeight="1" x14ac:dyDescent="0.2">
      <c r="A24" s="111"/>
      <c r="B24" s="108"/>
      <c r="C24" s="10" t="s">
        <v>160</v>
      </c>
      <c r="D24" s="11" t="s">
        <v>161</v>
      </c>
      <c r="E24" s="2" t="s">
        <v>162</v>
      </c>
      <c r="F24" s="9" t="s">
        <v>13</v>
      </c>
      <c r="G24" s="9"/>
      <c r="H24" s="5">
        <v>1</v>
      </c>
      <c r="I24" s="8"/>
      <c r="J24" s="31">
        <f t="shared" si="3"/>
        <v>0</v>
      </c>
      <c r="K24" s="31">
        <f t="shared" si="0"/>
        <v>0</v>
      </c>
    </row>
    <row r="25" spans="1:11" ht="58.35" customHeight="1" x14ac:dyDescent="0.2">
      <c r="A25" s="111"/>
      <c r="B25" s="108"/>
      <c r="C25" s="10" t="s">
        <v>163</v>
      </c>
      <c r="D25" s="11" t="s">
        <v>164</v>
      </c>
      <c r="E25" s="2" t="s">
        <v>12</v>
      </c>
      <c r="F25" s="9" t="s">
        <v>13</v>
      </c>
      <c r="G25" s="9"/>
      <c r="H25" s="5">
        <v>1</v>
      </c>
      <c r="I25" s="8"/>
      <c r="J25" s="31">
        <f t="shared" si="3"/>
        <v>0</v>
      </c>
      <c r="K25" s="31">
        <f t="shared" si="0"/>
        <v>0</v>
      </c>
    </row>
    <row r="26" spans="1:11" ht="67.5" customHeight="1" x14ac:dyDescent="0.2">
      <c r="A26" s="111"/>
      <c r="B26" s="108"/>
      <c r="C26" s="10" t="s">
        <v>165</v>
      </c>
      <c r="D26" s="11" t="s">
        <v>166</v>
      </c>
      <c r="E26" s="2" t="s">
        <v>167</v>
      </c>
      <c r="F26" s="9" t="s">
        <v>13</v>
      </c>
      <c r="G26" s="9"/>
      <c r="H26" s="5">
        <v>1</v>
      </c>
      <c r="I26" s="8"/>
      <c r="J26" s="31">
        <f t="shared" si="3"/>
        <v>0</v>
      </c>
      <c r="K26" s="31">
        <f t="shared" si="0"/>
        <v>0</v>
      </c>
    </row>
    <row r="27" spans="1:11" ht="67.5" customHeight="1" x14ac:dyDescent="0.2">
      <c r="A27" s="111"/>
      <c r="B27" s="108"/>
      <c r="C27" s="10" t="s">
        <v>195</v>
      </c>
      <c r="D27" s="11" t="s">
        <v>196</v>
      </c>
      <c r="E27" s="2" t="s">
        <v>197</v>
      </c>
      <c r="F27" s="9" t="s">
        <v>13</v>
      </c>
      <c r="G27" s="9"/>
      <c r="H27" s="5">
        <v>1</v>
      </c>
      <c r="I27" s="8"/>
      <c r="J27" s="31">
        <f t="shared" si="3"/>
        <v>0</v>
      </c>
      <c r="K27" s="31">
        <f t="shared" si="0"/>
        <v>0</v>
      </c>
    </row>
    <row r="28" spans="1:11" ht="40.5" customHeight="1" x14ac:dyDescent="0.2">
      <c r="A28" s="111"/>
      <c r="B28" s="108"/>
      <c r="C28" s="10" t="s">
        <v>207</v>
      </c>
      <c r="D28" s="11" t="s">
        <v>193</v>
      </c>
      <c r="E28" s="2" t="s">
        <v>208</v>
      </c>
      <c r="F28" s="9" t="s">
        <v>61</v>
      </c>
      <c r="G28" s="9"/>
      <c r="H28" s="5">
        <v>2</v>
      </c>
      <c r="I28" s="8"/>
      <c r="J28" s="31">
        <f t="shared" si="3"/>
        <v>0</v>
      </c>
      <c r="K28" s="31">
        <f t="shared" si="0"/>
        <v>0</v>
      </c>
    </row>
    <row r="29" spans="1:11" ht="18.95" customHeight="1" x14ac:dyDescent="0.2">
      <c r="A29" s="111"/>
      <c r="B29" s="108"/>
      <c r="C29" s="50" t="s">
        <v>419</v>
      </c>
      <c r="D29" s="11" t="s">
        <v>344</v>
      </c>
      <c r="E29" s="2"/>
      <c r="F29" s="9" t="s">
        <v>57</v>
      </c>
      <c r="G29" s="9"/>
      <c r="H29" s="5">
        <v>100</v>
      </c>
      <c r="I29" s="8"/>
      <c r="J29" s="31">
        <f t="shared" si="3"/>
        <v>0</v>
      </c>
      <c r="K29" s="31">
        <f t="shared" si="0"/>
        <v>0</v>
      </c>
    </row>
    <row r="30" spans="1:11" ht="40.5" x14ac:dyDescent="0.2">
      <c r="A30" s="111"/>
      <c r="B30" s="108"/>
      <c r="C30" s="10" t="s">
        <v>209</v>
      </c>
      <c r="D30" s="11" t="s">
        <v>210</v>
      </c>
      <c r="E30" s="2" t="s">
        <v>211</v>
      </c>
      <c r="F30" s="9" t="s">
        <v>13</v>
      </c>
      <c r="G30" s="9"/>
      <c r="H30" s="5">
        <v>5</v>
      </c>
      <c r="I30" s="8"/>
      <c r="J30" s="31">
        <f t="shared" si="3"/>
        <v>0</v>
      </c>
      <c r="K30" s="31">
        <f t="shared" si="0"/>
        <v>0</v>
      </c>
    </row>
    <row r="31" spans="1:11" ht="14.25" customHeight="1" x14ac:dyDescent="0.2">
      <c r="A31" s="111"/>
      <c r="B31" s="108"/>
      <c r="C31" s="10" t="s">
        <v>212</v>
      </c>
      <c r="D31" s="11" t="s">
        <v>213</v>
      </c>
      <c r="E31" s="2" t="s">
        <v>214</v>
      </c>
      <c r="F31" s="9" t="s">
        <v>13</v>
      </c>
      <c r="G31" s="9"/>
      <c r="H31" s="5">
        <v>50</v>
      </c>
      <c r="I31" s="8"/>
      <c r="J31" s="31">
        <f t="shared" si="3"/>
        <v>0</v>
      </c>
      <c r="K31" s="31">
        <f t="shared" si="0"/>
        <v>0</v>
      </c>
    </row>
    <row r="32" spans="1:11" ht="27" x14ac:dyDescent="0.2">
      <c r="A32" s="111"/>
      <c r="B32" s="108"/>
      <c r="C32" s="10" t="s">
        <v>335</v>
      </c>
      <c r="D32" s="3" t="s">
        <v>216</v>
      </c>
      <c r="E32" s="2" t="s">
        <v>217</v>
      </c>
      <c r="F32" s="9" t="s">
        <v>61</v>
      </c>
      <c r="G32" s="9"/>
      <c r="H32" s="5">
        <v>2</v>
      </c>
      <c r="I32" s="8"/>
      <c r="J32" s="31">
        <f t="shared" si="3"/>
        <v>0</v>
      </c>
      <c r="K32" s="31">
        <f t="shared" si="0"/>
        <v>0</v>
      </c>
    </row>
    <row r="33" spans="1:11" ht="14.25" customHeight="1" x14ac:dyDescent="0.2">
      <c r="A33" s="111"/>
      <c r="B33" s="197" t="s">
        <v>84</v>
      </c>
      <c r="C33" s="197" t="s">
        <v>261</v>
      </c>
      <c r="D33" s="10" t="s">
        <v>262</v>
      </c>
      <c r="E33" s="2" t="s">
        <v>29</v>
      </c>
      <c r="F33" s="2" t="s">
        <v>263</v>
      </c>
      <c r="G33" s="2"/>
      <c r="H33" s="4">
        <v>4</v>
      </c>
      <c r="I33" s="8"/>
      <c r="J33" s="31">
        <f t="shared" si="3"/>
        <v>0</v>
      </c>
      <c r="K33" s="31">
        <f t="shared" si="0"/>
        <v>0</v>
      </c>
    </row>
    <row r="34" spans="1:11" ht="14.25" customHeight="1" x14ac:dyDescent="0.2">
      <c r="A34" s="111"/>
      <c r="B34" s="197"/>
      <c r="C34" s="197"/>
      <c r="D34" s="10" t="s">
        <v>345</v>
      </c>
      <c r="E34" s="2" t="s">
        <v>29</v>
      </c>
      <c r="F34" s="2" t="s">
        <v>263</v>
      </c>
      <c r="G34" s="2"/>
      <c r="H34" s="4">
        <v>1</v>
      </c>
      <c r="I34" s="8"/>
      <c r="J34" s="31">
        <f t="shared" si="3"/>
        <v>0</v>
      </c>
      <c r="K34" s="31">
        <f t="shared" si="0"/>
        <v>0</v>
      </c>
    </row>
    <row r="35" spans="1:11" ht="22.5" x14ac:dyDescent="0.2">
      <c r="A35" s="110" t="s">
        <v>264</v>
      </c>
      <c r="B35" s="110"/>
      <c r="C35" s="110"/>
      <c r="D35" s="110"/>
      <c r="E35" s="110"/>
      <c r="F35" s="110"/>
      <c r="G35" s="110"/>
      <c r="H35" s="110"/>
      <c r="I35" s="110"/>
      <c r="J35" s="32">
        <f>SUM(J23:J34)</f>
        <v>0</v>
      </c>
      <c r="K35" s="68">
        <f t="shared" si="0"/>
        <v>0</v>
      </c>
    </row>
    <row r="36" spans="1:11" x14ac:dyDescent="0.2">
      <c r="A36" s="107" t="s">
        <v>268</v>
      </c>
      <c r="B36" s="107"/>
      <c r="C36" s="107"/>
      <c r="D36" s="107"/>
      <c r="E36" s="107"/>
      <c r="F36" s="107"/>
      <c r="G36" s="107"/>
      <c r="H36" s="107"/>
      <c r="I36" s="107"/>
      <c r="J36" s="71">
        <f>J35+J22+J13</f>
        <v>0</v>
      </c>
      <c r="K36" s="31" t="s">
        <v>444</v>
      </c>
    </row>
    <row r="37" spans="1:11" x14ac:dyDescent="0.2">
      <c r="A37" s="107" t="s">
        <v>269</v>
      </c>
      <c r="B37" s="107"/>
      <c r="C37" s="107"/>
      <c r="D37" s="107"/>
      <c r="E37" s="107"/>
      <c r="F37" s="107"/>
      <c r="G37" s="107"/>
      <c r="H37" s="107"/>
      <c r="I37" s="107"/>
      <c r="J37" s="70"/>
      <c r="K37" s="31" t="s">
        <v>444</v>
      </c>
    </row>
    <row r="38" spans="1:11" x14ac:dyDescent="0.2">
      <c r="A38" s="135" t="s">
        <v>270</v>
      </c>
      <c r="B38" s="107"/>
      <c r="C38" s="107"/>
      <c r="D38" s="107"/>
      <c r="E38" s="107"/>
      <c r="F38" s="107"/>
      <c r="G38" s="107"/>
      <c r="H38" s="107"/>
      <c r="I38" s="107"/>
      <c r="J38" s="71">
        <f>J36*J37</f>
        <v>0</v>
      </c>
      <c r="K38" s="31" t="s">
        <v>444</v>
      </c>
    </row>
    <row r="39" spans="1:11" ht="20.25" x14ac:dyDescent="0.2">
      <c r="A39" s="107" t="s">
        <v>271</v>
      </c>
      <c r="B39" s="107"/>
      <c r="C39" s="107"/>
      <c r="D39" s="107"/>
      <c r="E39" s="107"/>
      <c r="F39" s="107"/>
      <c r="G39" s="107"/>
      <c r="H39" s="107"/>
      <c r="I39" s="107"/>
      <c r="J39" s="71">
        <f>J38+J36</f>
        <v>0</v>
      </c>
      <c r="K39" s="68">
        <f>K35+K22+K13</f>
        <v>0</v>
      </c>
    </row>
  </sheetData>
  <mergeCells count="33">
    <mergeCell ref="A22:I22"/>
    <mergeCell ref="A35:I35"/>
    <mergeCell ref="A1:K1"/>
    <mergeCell ref="B20:I20"/>
    <mergeCell ref="F5:F10"/>
    <mergeCell ref="F14:F19"/>
    <mergeCell ref="G5:G10"/>
    <mergeCell ref="G14:G19"/>
    <mergeCell ref="B11:I11"/>
    <mergeCell ref="B12:I12"/>
    <mergeCell ref="A13:I13"/>
    <mergeCell ref="E5:E10"/>
    <mergeCell ref="E14:E19"/>
    <mergeCell ref="A2:B2"/>
    <mergeCell ref="B3:K3"/>
    <mergeCell ref="C2:K2"/>
    <mergeCell ref="D14:D19"/>
    <mergeCell ref="A39:I39"/>
    <mergeCell ref="A5:A12"/>
    <mergeCell ref="A14:A21"/>
    <mergeCell ref="A23:A34"/>
    <mergeCell ref="B5:B8"/>
    <mergeCell ref="B9:B10"/>
    <mergeCell ref="B14:B17"/>
    <mergeCell ref="B18:B19"/>
    <mergeCell ref="B23:B32"/>
    <mergeCell ref="B33:B34"/>
    <mergeCell ref="C33:C34"/>
    <mergeCell ref="D5:D10"/>
    <mergeCell ref="A36:I36"/>
    <mergeCell ref="A37:I37"/>
    <mergeCell ref="A38:I38"/>
    <mergeCell ref="B21:I21"/>
  </mergeCells>
  <phoneticPr fontId="21" type="noConversion"/>
  <pageMargins left="0.7" right="0.7" top="0.75" bottom="0.75" header="0.3" footer="0.3"/>
  <pageSetup paperSize="8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9</vt:i4>
      </vt:variant>
    </vt:vector>
  </HeadingPairs>
  <TitlesOfParts>
    <vt:vector size="18" baseType="lpstr">
      <vt:lpstr>深铁珑境</vt:lpstr>
      <vt:lpstr>前海时代</vt:lpstr>
      <vt:lpstr>深铁金融科技大厦</vt:lpstr>
      <vt:lpstr>深铁置业大厦</vt:lpstr>
      <vt:lpstr>深铁璟城</vt:lpstr>
      <vt:lpstr>深铁懿府</vt:lpstr>
      <vt:lpstr>赤湾项目</vt:lpstr>
      <vt:lpstr>深铁瑞城</vt:lpstr>
      <vt:lpstr>山海漫街</vt:lpstr>
      <vt:lpstr>赤湾项目!Print_Area</vt:lpstr>
      <vt:lpstr>前海时代!Print_Area</vt:lpstr>
      <vt:lpstr>深铁金融科技大厦!Print_Area</vt:lpstr>
      <vt:lpstr>深铁珑境!Print_Area</vt:lpstr>
      <vt:lpstr>深铁瑞城!Print_Area</vt:lpstr>
      <vt:lpstr>深铁懿府!Print_Area</vt:lpstr>
      <vt:lpstr>深铁置业大厦!Print_Area</vt:lpstr>
      <vt:lpstr>赤湾项目!Print_Titles</vt:lpstr>
      <vt:lpstr>前海时代!Print_Titles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郭利珊</dc:creator>
  <cp:lastModifiedBy>郭利珊</cp:lastModifiedBy>
  <dcterms:created xsi:type="dcterms:W3CDTF">2022-02-10T08:24:00Z</dcterms:created>
  <dcterms:modified xsi:type="dcterms:W3CDTF">2022-03-24T09:37:53Z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KSOProductBuildVer">
    <vt:lpwstr>2052-11.8.2.10321</vt:lpwstr>
  </property>
</Properties>
</file>