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费用" sheetId="3" r:id="rId1"/>
    <sheet name="调研方案说明" sheetId="2" r:id="rId2"/>
    <sheet name="调研方案" sheetId="1" r:id="rId3"/>
    <sheet name="Sheet2" sheetId="4" r:id="rId4"/>
  </sheets>
  <definedNames>
    <definedName name="_xlnm._FilterDatabase" localSheetId="2" hidden="1">调研方案!$A$3:$M$24</definedName>
    <definedName name="_xlnm.Print_Area" localSheetId="2">调研方案!$A$1:$M$24</definedName>
    <definedName name="_xlnm.Print_Area" localSheetId="0">项目费用!$A$1:$G$3</definedName>
  </definedNames>
  <calcPr calcId="144525"/>
</workbook>
</file>

<file path=xl/sharedStrings.xml><?xml version="1.0" encoding="utf-8"?>
<sst xmlns="http://schemas.openxmlformats.org/spreadsheetml/2006/main" count="179" uniqueCount="110">
  <si>
    <r>
      <rPr>
        <b/>
        <sz val="18"/>
        <color theme="1"/>
        <rFont val="宋体"/>
        <charset val="134"/>
      </rPr>
      <t>深铁置业</t>
    </r>
    <r>
      <rPr>
        <b/>
        <sz val="18"/>
        <color theme="1"/>
        <rFont val="Tahoma"/>
        <charset val="134"/>
      </rPr>
      <t>2021</t>
    </r>
    <r>
      <rPr>
        <b/>
        <sz val="18"/>
        <color theme="1"/>
        <rFont val="宋体"/>
        <charset val="134"/>
      </rPr>
      <t>年度满意度调研询价表</t>
    </r>
  </si>
  <si>
    <t>模块</t>
  </si>
  <si>
    <t>工作内容</t>
  </si>
  <si>
    <t>单价（人民币元）</t>
  </si>
  <si>
    <t>单位</t>
  </si>
  <si>
    <t>数量</t>
  </si>
  <si>
    <t>总价（人民币元）</t>
  </si>
  <si>
    <t>备注</t>
  </si>
  <si>
    <t>满意度</t>
  </si>
  <si>
    <t>前期内部访谈研究费用</t>
  </si>
  <si>
    <t>次</t>
  </si>
  <si>
    <t>问卷设计费用</t>
  </si>
  <si>
    <t>名单清理，抽样实施费用</t>
  </si>
  <si>
    <t>数据采集-入户访问费用（抽样比例不低于2%）</t>
  </si>
  <si>
    <t>个</t>
  </si>
  <si>
    <t>满意度调查工作涉及共计9个项目，户数约10366户，抽样总数不低于1037 ，抽样比例不低于10%。</t>
  </si>
  <si>
    <t>数据采集-电话访问费用（抽样比例不低于8%）</t>
  </si>
  <si>
    <t>数据处理和分析费用</t>
  </si>
  <si>
    <t>得分表制作输出费用</t>
  </si>
  <si>
    <t>输出住宅&amp;公寓和写字楼，共计2份得分表。</t>
  </si>
  <si>
    <t>总体分析报告费用</t>
  </si>
  <si>
    <t>份</t>
  </si>
  <si>
    <t>10个项目调研，出10份项目报告,1份整体满意度报告。</t>
  </si>
  <si>
    <t>项目报告费用</t>
  </si>
  <si>
    <t>报告汇报费用</t>
  </si>
  <si>
    <t>场</t>
  </si>
  <si>
    <t>总部汇报1场、项目汇报5场，共计6场汇报。</t>
  </si>
  <si>
    <t>差旅费</t>
  </si>
  <si>
    <t>项</t>
  </si>
  <si>
    <t>项目管理</t>
  </si>
  <si>
    <t>免费</t>
  </si>
  <si>
    <t>含税价（税率6%）</t>
  </si>
  <si>
    <t>销售服务神秘顾客</t>
  </si>
  <si>
    <t>长圳项目</t>
  </si>
  <si>
    <t>检查指标梳理</t>
  </si>
  <si>
    <t>神秘顾客检查实施-长圳</t>
  </si>
  <si>
    <t>针对长圳、龙胜、深铁懿府1号地，每项目开展不少于2次神秘客调查，最终实际费用，据实结算。</t>
  </si>
  <si>
    <t>得分表输出</t>
  </si>
  <si>
    <t>年度项目分析报告</t>
  </si>
  <si>
    <t>小计</t>
  </si>
  <si>
    <t>龙胜项目</t>
  </si>
  <si>
    <t>神秘顾客检查实施-龙胜</t>
  </si>
  <si>
    <t>得分表输出-龙胜</t>
  </si>
  <si>
    <t>深铁懿府1号地</t>
  </si>
  <si>
    <t>神秘顾客检查实施-深铁懿府1号地</t>
  </si>
  <si>
    <t>得分表输出-深铁懿府1号地</t>
  </si>
  <si>
    <t>满意度及神秘顾客费用总计含税价（税率6%）</t>
  </si>
  <si>
    <t>满意度调研方案说明</t>
  </si>
  <si>
    <t>1、调研时间：计划于2021年三、四季度分别开展，具体时间以甲方通知为准。</t>
  </si>
  <si>
    <t>2、调研取样要求：原则抽样比例上不少于10%。入户调研2%+电话调研8%，具体详见调研方案。</t>
  </si>
  <si>
    <t>3、共有10个大项目20个分期子项目。要求每个项目形成1份满意度调研报告(即10份项目满意度调研报告），同时形成1份公司整体满意度报告。</t>
  </si>
  <si>
    <t>4、根据项目需要，汇报总次数不低于5次。</t>
  </si>
  <si>
    <t>5、备注：项目地点皆在深圳市。</t>
  </si>
  <si>
    <t>2021年各项目满意度调研方案</t>
  </si>
  <si>
    <t>序号</t>
  </si>
  <si>
    <t xml:space="preserve">    业主类别                       1、准业主-签订合同未入伙；                       2、磨合期业主-入伙一年内；        3、稳定期业主-入伙1-2年；           4、老业主-入伙两年以上。</t>
  </si>
  <si>
    <t>项目</t>
  </si>
  <si>
    <t>地块</t>
  </si>
  <si>
    <t>户数</t>
  </si>
  <si>
    <t>入伙时间</t>
  </si>
  <si>
    <t>是否开展</t>
  </si>
  <si>
    <t>抽样比例</t>
  </si>
  <si>
    <t>调查主要内容</t>
  </si>
  <si>
    <t>计划开展调研时间</t>
  </si>
  <si>
    <t>调研方式</t>
  </si>
  <si>
    <t>电话</t>
  </si>
  <si>
    <t>入户</t>
  </si>
  <si>
    <t>老业主</t>
  </si>
  <si>
    <t>蛇口西</t>
  </si>
  <si>
    <t>山海津</t>
  </si>
  <si>
    <t>√</t>
  </si>
  <si>
    <t>物业服务</t>
  </si>
  <si>
    <t>三季度开展调查</t>
  </si>
  <si>
    <t>-</t>
  </si>
  <si>
    <t>2年以上老小区，仅调查物业服务。</t>
  </si>
  <si>
    <t>山海韵</t>
  </si>
  <si>
    <t xml:space="preserve">前海时代 </t>
  </si>
  <si>
    <t>10号地块</t>
  </si>
  <si>
    <t>9号地块</t>
  </si>
  <si>
    <t>塘朗城</t>
  </si>
  <si>
    <t>东区住宅</t>
  </si>
  <si>
    <t>B（公寓）</t>
  </si>
  <si>
    <t>C座（公寓）</t>
  </si>
  <si>
    <t>西区写字楼（A）</t>
  </si>
  <si>
    <t>地铁锦上花园</t>
  </si>
  <si>
    <t>四期公寓</t>
  </si>
  <si>
    <t>一期住宅</t>
  </si>
  <si>
    <t>二期住宅</t>
  </si>
  <si>
    <t>汇德大厦</t>
  </si>
  <si>
    <t>公寓</t>
  </si>
  <si>
    <t>汇隆中心</t>
  </si>
  <si>
    <t>二期商业/办公</t>
  </si>
  <si>
    <t>稳定期</t>
  </si>
  <si>
    <t>臻湾汇</t>
  </si>
  <si>
    <t>房屋质量、维修服务、物业服务</t>
  </si>
  <si>
    <t>四季度开展调查</t>
  </si>
  <si>
    <t>磨合期</t>
  </si>
  <si>
    <t>四期写字楼</t>
  </si>
  <si>
    <t>交付服务、房屋质量、维修服务、房屋设计、小区园林及规划、物业服务等</t>
  </si>
  <si>
    <t>三期住宅</t>
  </si>
  <si>
    <t>准业主</t>
  </si>
  <si>
    <t>住宅</t>
  </si>
  <si>
    <t>计划年底销售</t>
  </si>
  <si>
    <t>进行案场神秘客调查，不低于2次，针对长圳、龙胜、深铁懿府1号地，每项目开展不少于2次神秘客调查，最终实际费用，据实结算。</t>
  </si>
  <si>
    <t>进行案场神秘客调查，不低于2次；针对长圳、龙胜、深铁懿府1号地，每项目开展不少于2次神秘客调查，最终实际费用，据实结算</t>
  </si>
  <si>
    <t>案场神秘客调查</t>
  </si>
  <si>
    <t>销售服务</t>
  </si>
  <si>
    <t>合计</t>
  </si>
  <si>
    <t>10个项目</t>
  </si>
  <si>
    <t xml:space="preserve">770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</si>
</sst>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Tahoma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1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3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5" fillId="24" borderId="32" applyNumberFormat="0" applyAlignment="0" applyProtection="0">
      <alignment vertical="center"/>
    </xf>
    <xf numFmtId="0" fontId="22" fillId="24" borderId="28" applyNumberFormat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5" fillId="0" borderId="10" xfId="49" applyFont="1" applyBorder="1" applyAlignment="1">
      <alignment horizontal="center" vertical="center" wrapText="1"/>
    </xf>
    <xf numFmtId="0" fontId="5" fillId="0" borderId="11" xfId="49" applyFont="1" applyBorder="1" applyAlignment="1">
      <alignment horizontal="center" vertical="center" wrapText="1"/>
    </xf>
    <xf numFmtId="0" fontId="5" fillId="0" borderId="12" xfId="49" applyFont="1" applyBorder="1" applyAlignment="1">
      <alignment horizontal="center" vertical="center" wrapText="1"/>
    </xf>
    <xf numFmtId="0" fontId="6" fillId="0" borderId="13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49" applyFont="1" applyBorder="1" applyAlignment="1">
      <alignment horizontal="center" vertical="center" wrapText="1"/>
    </xf>
    <xf numFmtId="4" fontId="6" fillId="0" borderId="1" xfId="49" applyNumberFormat="1" applyFont="1" applyBorder="1" applyAlignment="1">
      <alignment vertical="center" wrapText="1"/>
    </xf>
    <xf numFmtId="4" fontId="6" fillId="0" borderId="14" xfId="49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7" fillId="2" borderId="6" xfId="49" applyFont="1" applyFill="1" applyBorder="1" applyAlignment="1">
      <alignment horizontal="center" vertical="center" wrapText="1"/>
    </xf>
    <xf numFmtId="0" fontId="7" fillId="2" borderId="7" xfId="49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1" xfId="49" applyFont="1" applyFill="1" applyBorder="1" applyAlignment="1">
      <alignment horizontal="center" vertical="center" wrapText="1"/>
    </xf>
    <xf numFmtId="4" fontId="6" fillId="2" borderId="1" xfId="49" applyNumberFormat="1" applyFont="1" applyFill="1" applyBorder="1" applyAlignment="1">
      <alignment vertical="center" wrapText="1"/>
    </xf>
    <xf numFmtId="4" fontId="6" fillId="2" borderId="15" xfId="49" applyNumberFormat="1" applyFont="1" applyFill="1" applyBorder="1" applyAlignment="1">
      <alignment horizontal="center" vertical="center" wrapText="1"/>
    </xf>
    <xf numFmtId="4" fontId="6" fillId="2" borderId="16" xfId="49" applyNumberFormat="1" applyFont="1" applyFill="1" applyBorder="1" applyAlignment="1">
      <alignment horizontal="center" vertical="center" wrapText="1"/>
    </xf>
    <xf numFmtId="4" fontId="6" fillId="0" borderId="15" xfId="49" applyNumberFormat="1" applyFont="1" applyBorder="1" applyAlignment="1">
      <alignment horizontal="left" vertical="center" wrapText="1"/>
    </xf>
    <xf numFmtId="4" fontId="6" fillId="0" borderId="16" xfId="49" applyNumberFormat="1" applyFont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4" fontId="6" fillId="0" borderId="1" xfId="49" applyNumberFormat="1" applyFont="1" applyBorder="1" applyAlignment="1">
      <alignment horizontal="right" vertical="center" wrapText="1"/>
    </xf>
    <xf numFmtId="0" fontId="6" fillId="0" borderId="14" xfId="49" applyFont="1" applyBorder="1" applyAlignment="1">
      <alignment horizontal="right" vertical="center" wrapText="1" indent="3"/>
    </xf>
    <xf numFmtId="0" fontId="6" fillId="3" borderId="6" xfId="49" applyFont="1" applyFill="1" applyBorder="1" applyAlignment="1">
      <alignment horizontal="right" vertical="center" wrapText="1"/>
    </xf>
    <xf numFmtId="0" fontId="6" fillId="3" borderId="17" xfId="49" applyFont="1" applyFill="1" applyBorder="1" applyAlignment="1">
      <alignment horizontal="right" vertical="center" wrapText="1"/>
    </xf>
    <xf numFmtId="0" fontId="6" fillId="3" borderId="7" xfId="49" applyFont="1" applyFill="1" applyBorder="1" applyAlignment="1">
      <alignment horizontal="right" vertical="center" wrapText="1"/>
    </xf>
    <xf numFmtId="4" fontId="5" fillId="3" borderId="1" xfId="49" applyNumberFormat="1" applyFont="1" applyFill="1" applyBorder="1" applyAlignment="1">
      <alignment horizontal="right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 wrapText="1"/>
    </xf>
    <xf numFmtId="2" fontId="6" fillId="0" borderId="1" xfId="49" applyNumberFormat="1" applyFont="1" applyBorder="1" applyAlignment="1">
      <alignment horizontal="right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14" xfId="49" applyFont="1" applyBorder="1" applyAlignment="1">
      <alignment vertical="center" wrapText="1"/>
    </xf>
    <xf numFmtId="0" fontId="6" fillId="0" borderId="6" xfId="49" applyFont="1" applyBorder="1" applyAlignment="1">
      <alignment horizontal="right" vertical="center" wrapText="1"/>
    </xf>
    <xf numFmtId="0" fontId="6" fillId="0" borderId="17" xfId="49" applyFont="1" applyBorder="1" applyAlignment="1">
      <alignment horizontal="right" vertical="center" wrapText="1"/>
    </xf>
    <xf numFmtId="0" fontId="6" fillId="0" borderId="7" xfId="49" applyFont="1" applyBorder="1" applyAlignment="1">
      <alignment horizontal="right" vertical="center" wrapText="1"/>
    </xf>
    <xf numFmtId="0" fontId="6" fillId="0" borderId="18" xfId="49" applyFont="1" applyBorder="1" applyAlignment="1">
      <alignment horizontal="center" vertical="center" wrapText="1"/>
    </xf>
    <xf numFmtId="0" fontId="6" fillId="0" borderId="19" xfId="49" applyFont="1" applyBorder="1" applyAlignment="1">
      <alignment horizontal="center" vertical="center" wrapText="1"/>
    </xf>
    <xf numFmtId="0" fontId="6" fillId="0" borderId="20" xfId="49" applyFont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right" vertical="center" wrapText="1"/>
    </xf>
    <xf numFmtId="0" fontId="5" fillId="4" borderId="21" xfId="49" applyFont="1" applyFill="1" applyBorder="1" applyAlignment="1">
      <alignment horizontal="right" vertical="center" wrapText="1"/>
    </xf>
    <xf numFmtId="0" fontId="5" fillId="4" borderId="22" xfId="49" applyFont="1" applyFill="1" applyBorder="1" applyAlignment="1">
      <alignment horizontal="right" vertical="center" wrapText="1"/>
    </xf>
    <xf numFmtId="0" fontId="5" fillId="4" borderId="23" xfId="49" applyFont="1" applyFill="1" applyBorder="1" applyAlignment="1">
      <alignment horizontal="right" vertical="center" wrapText="1"/>
    </xf>
    <xf numFmtId="4" fontId="5" fillId="4" borderId="23" xfId="49" applyNumberFormat="1" applyFont="1" applyFill="1" applyBorder="1" applyAlignment="1">
      <alignment horizontal="right" vertical="center" wrapText="1"/>
    </xf>
    <xf numFmtId="0" fontId="6" fillId="0" borderId="24" xfId="49" applyFont="1" applyBorder="1" applyAlignment="1">
      <alignment horizontal="right" vertical="center" wrapText="1" indent="3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G32" sqref="G32"/>
    </sheetView>
  </sheetViews>
  <sheetFormatPr defaultColWidth="9" defaultRowHeight="13.5" outlineLevelCol="7"/>
  <cols>
    <col min="1" max="1" width="9" style="24"/>
    <col min="2" max="2" width="19.625" style="24" customWidth="1"/>
    <col min="3" max="3" width="18.875" style="24" customWidth="1"/>
    <col min="4" max="4" width="8.75" style="24" customWidth="1"/>
    <col min="5" max="5" width="9" style="24"/>
    <col min="6" max="6" width="18.5" style="24" customWidth="1"/>
    <col min="7" max="7" width="43" style="24" customWidth="1"/>
    <col min="8" max="16384" width="9" style="24"/>
  </cols>
  <sheetData>
    <row r="1" ht="23.25" spans="1:8">
      <c r="A1" s="25" t="s">
        <v>0</v>
      </c>
      <c r="B1" s="25"/>
      <c r="C1" s="26"/>
      <c r="D1" s="26"/>
      <c r="E1" s="26"/>
      <c r="F1" s="26"/>
      <c r="G1" s="26"/>
      <c r="H1" s="26"/>
    </row>
    <row r="2" ht="25.5" spans="1:8">
      <c r="A2" s="27" t="s">
        <v>1</v>
      </c>
      <c r="B2" s="28" t="s">
        <v>2</v>
      </c>
      <c r="C2" s="29"/>
      <c r="D2" s="30" t="s">
        <v>3</v>
      </c>
      <c r="E2" s="30" t="s">
        <v>4</v>
      </c>
      <c r="F2" s="30" t="s">
        <v>5</v>
      </c>
      <c r="G2" s="30" t="s">
        <v>6</v>
      </c>
      <c r="H2" s="31" t="s">
        <v>7</v>
      </c>
    </row>
    <row r="3" spans="1:8">
      <c r="A3" s="32" t="s">
        <v>8</v>
      </c>
      <c r="B3" s="33" t="s">
        <v>9</v>
      </c>
      <c r="C3" s="34"/>
      <c r="D3" s="35"/>
      <c r="E3" s="36" t="s">
        <v>10</v>
      </c>
      <c r="F3" s="36">
        <v>1</v>
      </c>
      <c r="G3" s="37">
        <f t="shared" ref="G3:G6" si="0">D3*F3</f>
        <v>0</v>
      </c>
      <c r="H3" s="38"/>
    </row>
    <row r="4" spans="1:8">
      <c r="A4" s="32"/>
      <c r="B4" s="33" t="s">
        <v>11</v>
      </c>
      <c r="C4" s="34"/>
      <c r="D4" s="35"/>
      <c r="E4" s="36" t="s">
        <v>10</v>
      </c>
      <c r="F4" s="36">
        <v>1</v>
      </c>
      <c r="G4" s="37">
        <f t="shared" si="0"/>
        <v>0</v>
      </c>
      <c r="H4" s="38"/>
    </row>
    <row r="5" spans="1:8">
      <c r="A5" s="32"/>
      <c r="B5" s="33" t="s">
        <v>12</v>
      </c>
      <c r="C5" s="34"/>
      <c r="D5" s="39"/>
      <c r="E5" s="36" t="s">
        <v>10</v>
      </c>
      <c r="F5" s="36">
        <v>2</v>
      </c>
      <c r="G5" s="37">
        <f t="shared" si="0"/>
        <v>0</v>
      </c>
      <c r="H5" s="38"/>
    </row>
    <row r="6" spans="1:8">
      <c r="A6" s="32"/>
      <c r="B6" s="40" t="s">
        <v>13</v>
      </c>
      <c r="C6" s="41"/>
      <c r="D6" s="42"/>
      <c r="E6" s="43" t="s">
        <v>14</v>
      </c>
      <c r="F6" s="43">
        <v>207</v>
      </c>
      <c r="G6" s="44">
        <f t="shared" si="0"/>
        <v>0</v>
      </c>
      <c r="H6" s="45" t="s">
        <v>15</v>
      </c>
    </row>
    <row r="7" spans="1:8">
      <c r="A7" s="32"/>
      <c r="B7" s="40" t="s">
        <v>16</v>
      </c>
      <c r="C7" s="41"/>
      <c r="D7" s="42"/>
      <c r="E7" s="43" t="s">
        <v>14</v>
      </c>
      <c r="F7" s="43">
        <v>830</v>
      </c>
      <c r="G7" s="44"/>
      <c r="H7" s="46"/>
    </row>
    <row r="8" spans="1:8">
      <c r="A8" s="32"/>
      <c r="B8" s="33" t="s">
        <v>17</v>
      </c>
      <c r="C8" s="34"/>
      <c r="D8" s="39"/>
      <c r="E8" s="36" t="s">
        <v>10</v>
      </c>
      <c r="F8" s="36">
        <v>2</v>
      </c>
      <c r="G8" s="37">
        <f t="shared" ref="G8:G13" si="1">D8*F8</f>
        <v>0</v>
      </c>
      <c r="H8" s="38"/>
    </row>
    <row r="9" ht="63.75" spans="1:8">
      <c r="A9" s="32"/>
      <c r="B9" s="33" t="s">
        <v>18</v>
      </c>
      <c r="C9" s="34"/>
      <c r="D9" s="39"/>
      <c r="E9" s="36" t="s">
        <v>10</v>
      </c>
      <c r="F9" s="36">
        <v>2</v>
      </c>
      <c r="G9" s="37">
        <f t="shared" si="1"/>
        <v>0</v>
      </c>
      <c r="H9" s="38" t="s">
        <v>19</v>
      </c>
    </row>
    <row r="10" spans="1:8">
      <c r="A10" s="32"/>
      <c r="B10" s="33" t="s">
        <v>20</v>
      </c>
      <c r="C10" s="34"/>
      <c r="D10" s="39"/>
      <c r="E10" s="36" t="s">
        <v>21</v>
      </c>
      <c r="F10" s="36">
        <v>1</v>
      </c>
      <c r="G10" s="37">
        <f t="shared" si="1"/>
        <v>0</v>
      </c>
      <c r="H10" s="47" t="s">
        <v>22</v>
      </c>
    </row>
    <row r="11" spans="1:8">
      <c r="A11" s="32"/>
      <c r="B11" s="33" t="s">
        <v>23</v>
      </c>
      <c r="C11" s="34"/>
      <c r="D11" s="39"/>
      <c r="E11" s="36" t="s">
        <v>21</v>
      </c>
      <c r="F11" s="36">
        <v>1</v>
      </c>
      <c r="G11" s="37">
        <f t="shared" si="1"/>
        <v>0</v>
      </c>
      <c r="H11" s="48"/>
    </row>
    <row r="12" ht="63.75" spans="1:8">
      <c r="A12" s="32"/>
      <c r="B12" s="33" t="s">
        <v>24</v>
      </c>
      <c r="C12" s="34"/>
      <c r="D12" s="39"/>
      <c r="E12" s="36" t="s">
        <v>25</v>
      </c>
      <c r="F12" s="49">
        <v>5</v>
      </c>
      <c r="G12" s="37">
        <f t="shared" si="1"/>
        <v>0</v>
      </c>
      <c r="H12" s="38" t="s">
        <v>26</v>
      </c>
    </row>
    <row r="13" spans="1:8">
      <c r="A13" s="32"/>
      <c r="B13" s="33" t="s">
        <v>27</v>
      </c>
      <c r="C13" s="34"/>
      <c r="D13" s="39"/>
      <c r="E13" s="36" t="s">
        <v>28</v>
      </c>
      <c r="F13" s="36">
        <v>1</v>
      </c>
      <c r="G13" s="37">
        <f t="shared" si="1"/>
        <v>0</v>
      </c>
      <c r="H13" s="38"/>
    </row>
    <row r="14" spans="1:8">
      <c r="A14" s="32"/>
      <c r="B14" s="33" t="s">
        <v>29</v>
      </c>
      <c r="C14" s="34"/>
      <c r="D14" s="39"/>
      <c r="E14" s="36" t="s">
        <v>28</v>
      </c>
      <c r="F14" s="36">
        <v>1</v>
      </c>
      <c r="G14" s="50" t="s">
        <v>30</v>
      </c>
      <c r="H14" s="51"/>
    </row>
    <row r="15" spans="1:8">
      <c r="A15" s="32"/>
      <c r="B15" s="52" t="s">
        <v>31</v>
      </c>
      <c r="C15" s="53"/>
      <c r="D15" s="53"/>
      <c r="E15" s="53"/>
      <c r="F15" s="54"/>
      <c r="G15" s="55">
        <f>SUM(G3:G14)</f>
        <v>0</v>
      </c>
      <c r="H15" s="51"/>
    </row>
    <row r="16" spans="1:8">
      <c r="A16" s="32" t="s">
        <v>32</v>
      </c>
      <c r="B16" s="56" t="s">
        <v>33</v>
      </c>
      <c r="C16" s="57" t="s">
        <v>34</v>
      </c>
      <c r="D16" s="58"/>
      <c r="E16" s="36" t="s">
        <v>21</v>
      </c>
      <c r="F16" s="36">
        <v>1</v>
      </c>
      <c r="G16" s="50">
        <f t="shared" ref="G16:G19" si="2">D16*F16</f>
        <v>0</v>
      </c>
      <c r="H16" s="51"/>
    </row>
    <row r="17" ht="144" customHeight="1" spans="1:8">
      <c r="A17" s="32"/>
      <c r="B17" s="59"/>
      <c r="C17" s="57" t="s">
        <v>35</v>
      </c>
      <c r="D17" s="58"/>
      <c r="E17" s="36" t="s">
        <v>14</v>
      </c>
      <c r="F17" s="36">
        <v>3</v>
      </c>
      <c r="G17" s="50">
        <f t="shared" si="2"/>
        <v>0</v>
      </c>
      <c r="H17" s="60" t="s">
        <v>36</v>
      </c>
    </row>
    <row r="18" spans="1:8">
      <c r="A18" s="32"/>
      <c r="B18" s="59"/>
      <c r="C18" s="57" t="s">
        <v>37</v>
      </c>
      <c r="D18" s="58"/>
      <c r="E18" s="36" t="s">
        <v>21</v>
      </c>
      <c r="F18" s="36">
        <v>3</v>
      </c>
      <c r="G18" s="50">
        <f t="shared" si="2"/>
        <v>0</v>
      </c>
      <c r="H18" s="60"/>
    </row>
    <row r="19" spans="1:8">
      <c r="A19" s="32"/>
      <c r="B19" s="59"/>
      <c r="C19" s="57" t="s">
        <v>38</v>
      </c>
      <c r="D19" s="58"/>
      <c r="E19" s="36" t="s">
        <v>21</v>
      </c>
      <c r="F19" s="36">
        <v>1</v>
      </c>
      <c r="G19" s="50">
        <f t="shared" si="2"/>
        <v>0</v>
      </c>
      <c r="H19" s="51"/>
    </row>
    <row r="20" spans="1:8">
      <c r="A20" s="32"/>
      <c r="B20" s="61" t="s">
        <v>39</v>
      </c>
      <c r="C20" s="62"/>
      <c r="D20" s="62"/>
      <c r="E20" s="62"/>
      <c r="F20" s="63"/>
      <c r="G20" s="50">
        <f>SUM(G16:G19)</f>
        <v>0</v>
      </c>
      <c r="H20" s="51"/>
    </row>
    <row r="21" spans="1:8">
      <c r="A21" s="32"/>
      <c r="B21" s="64" t="s">
        <v>40</v>
      </c>
      <c r="C21" s="57" t="s">
        <v>34</v>
      </c>
      <c r="D21" s="58"/>
      <c r="E21" s="36" t="s">
        <v>21</v>
      </c>
      <c r="F21" s="36">
        <v>1</v>
      </c>
      <c r="G21" s="50">
        <f t="shared" ref="G21:G24" si="3">D21*F21</f>
        <v>0</v>
      </c>
      <c r="H21" s="51"/>
    </row>
    <row r="22" ht="140.25" spans="1:8">
      <c r="A22" s="32"/>
      <c r="B22" s="65"/>
      <c r="C22" s="57" t="s">
        <v>41</v>
      </c>
      <c r="D22" s="58"/>
      <c r="E22" s="36" t="s">
        <v>14</v>
      </c>
      <c r="F22" s="36">
        <v>3</v>
      </c>
      <c r="G22" s="50">
        <f t="shared" si="3"/>
        <v>0</v>
      </c>
      <c r="H22" s="60" t="s">
        <v>36</v>
      </c>
    </row>
    <row r="23" spans="1:8">
      <c r="A23" s="32"/>
      <c r="B23" s="65"/>
      <c r="C23" s="57" t="s">
        <v>42</v>
      </c>
      <c r="D23" s="58"/>
      <c r="E23" s="36" t="s">
        <v>21</v>
      </c>
      <c r="F23" s="36">
        <v>3</v>
      </c>
      <c r="G23" s="50">
        <f t="shared" si="3"/>
        <v>0</v>
      </c>
      <c r="H23" s="51"/>
    </row>
    <row r="24" spans="1:8">
      <c r="A24" s="32"/>
      <c r="B24" s="66"/>
      <c r="C24" s="57" t="s">
        <v>38</v>
      </c>
      <c r="D24" s="58"/>
      <c r="E24" s="36" t="s">
        <v>21</v>
      </c>
      <c r="F24" s="36">
        <v>1</v>
      </c>
      <c r="G24" s="50">
        <f t="shared" si="3"/>
        <v>0</v>
      </c>
      <c r="H24" s="51"/>
    </row>
    <row r="25" spans="1:8">
      <c r="A25" s="32"/>
      <c r="B25" s="61" t="s">
        <v>39</v>
      </c>
      <c r="C25" s="62"/>
      <c r="D25" s="62"/>
      <c r="E25" s="62"/>
      <c r="F25" s="63"/>
      <c r="G25" s="50">
        <f>SUM(G21:G24)</f>
        <v>0</v>
      </c>
      <c r="H25" s="51"/>
    </row>
    <row r="26" spans="1:8">
      <c r="A26" s="32"/>
      <c r="B26" s="64" t="s">
        <v>43</v>
      </c>
      <c r="C26" s="57" t="s">
        <v>34</v>
      </c>
      <c r="D26" s="58"/>
      <c r="E26" s="36" t="s">
        <v>21</v>
      </c>
      <c r="F26" s="36">
        <v>1</v>
      </c>
      <c r="G26" s="50">
        <f t="shared" ref="G26:G29" si="4">D26*F26</f>
        <v>0</v>
      </c>
      <c r="H26" s="51"/>
    </row>
    <row r="27" ht="140.25" spans="1:8">
      <c r="A27" s="32"/>
      <c r="B27" s="65"/>
      <c r="C27" s="57" t="s">
        <v>44</v>
      </c>
      <c r="D27" s="58"/>
      <c r="E27" s="36" t="s">
        <v>14</v>
      </c>
      <c r="F27" s="36">
        <v>3</v>
      </c>
      <c r="G27" s="50">
        <f t="shared" si="4"/>
        <v>0</v>
      </c>
      <c r="H27" s="60" t="s">
        <v>36</v>
      </c>
    </row>
    <row r="28" ht="25.5" spans="1:8">
      <c r="A28" s="32"/>
      <c r="B28" s="65"/>
      <c r="C28" s="57" t="s">
        <v>45</v>
      </c>
      <c r="D28" s="58"/>
      <c r="E28" s="36" t="s">
        <v>21</v>
      </c>
      <c r="F28" s="36">
        <v>3</v>
      </c>
      <c r="G28" s="50">
        <f t="shared" si="4"/>
        <v>0</v>
      </c>
      <c r="H28" s="51"/>
    </row>
    <row r="29" spans="1:8">
      <c r="A29" s="32"/>
      <c r="B29" s="66"/>
      <c r="C29" s="57" t="s">
        <v>38</v>
      </c>
      <c r="D29" s="58"/>
      <c r="E29" s="36" t="s">
        <v>21</v>
      </c>
      <c r="F29" s="36">
        <v>1</v>
      </c>
      <c r="G29" s="50">
        <f t="shared" si="4"/>
        <v>0</v>
      </c>
      <c r="H29" s="51"/>
    </row>
    <row r="30" spans="1:8">
      <c r="A30" s="32"/>
      <c r="B30" s="61" t="s">
        <v>39</v>
      </c>
      <c r="C30" s="62"/>
      <c r="D30" s="62"/>
      <c r="E30" s="62"/>
      <c r="F30" s="63"/>
      <c r="G30" s="50">
        <f>SUM(G26:G29)</f>
        <v>0</v>
      </c>
      <c r="H30" s="51"/>
    </row>
    <row r="31" spans="1:8">
      <c r="A31" s="32"/>
      <c r="B31" s="34"/>
      <c r="C31" s="67" t="s">
        <v>31</v>
      </c>
      <c r="D31" s="67"/>
      <c r="E31" s="67"/>
      <c r="F31" s="67"/>
      <c r="G31" s="55">
        <f>G30+G25+G20</f>
        <v>0</v>
      </c>
      <c r="H31" s="51"/>
    </row>
    <row r="32" spans="1:8">
      <c r="A32" s="68" t="s">
        <v>46</v>
      </c>
      <c r="B32" s="69"/>
      <c r="C32" s="70"/>
      <c r="D32" s="70"/>
      <c r="E32" s="70"/>
      <c r="F32" s="70"/>
      <c r="G32" s="71"/>
      <c r="H32" s="72"/>
    </row>
    <row r="33" ht="14.25" spans="1:8">
      <c r="A33" s="68"/>
      <c r="B33" s="69"/>
      <c r="C33" s="70"/>
      <c r="D33" s="70"/>
      <c r="E33" s="70"/>
      <c r="F33" s="70"/>
      <c r="G33" s="71"/>
      <c r="H33" s="72"/>
    </row>
  </sheetData>
  <mergeCells count="28">
    <mergeCell ref="A1:H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F15"/>
    <mergeCell ref="B20:F20"/>
    <mergeCell ref="B25:F25"/>
    <mergeCell ref="B30:F30"/>
    <mergeCell ref="C31:F31"/>
    <mergeCell ref="A32:F32"/>
    <mergeCell ref="A33:F33"/>
    <mergeCell ref="A3:A15"/>
    <mergeCell ref="A16:A31"/>
    <mergeCell ref="B16:B19"/>
    <mergeCell ref="B21:B24"/>
    <mergeCell ref="B26:B29"/>
    <mergeCell ref="H6:H7"/>
    <mergeCell ref="H10:H11"/>
  </mergeCells>
  <printOptions horizontalCentered="1"/>
  <pageMargins left="0.708661417322835" right="0.708661417322835" top="0.354330708661417" bottom="0.354330708661417" header="0.31496062992126" footer="0.31496062992126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22" sqref="A22"/>
    </sheetView>
  </sheetViews>
  <sheetFormatPr defaultColWidth="9" defaultRowHeight="13.5" outlineLevelRow="5"/>
  <cols>
    <col min="1" max="1" width="121.75" customWidth="1"/>
  </cols>
  <sheetData>
    <row r="1" spans="1:1">
      <c r="A1" s="22" t="s">
        <v>47</v>
      </c>
    </row>
    <row r="2" spans="1:1">
      <c r="A2" s="23" t="s">
        <v>48</v>
      </c>
    </row>
    <row r="3" spans="1:1">
      <c r="A3" s="23" t="s">
        <v>49</v>
      </c>
    </row>
    <row r="4" spans="1:1">
      <c r="A4" s="23" t="s">
        <v>50</v>
      </c>
    </row>
    <row r="5" spans="1:1">
      <c r="A5" s="23" t="s">
        <v>51</v>
      </c>
    </row>
    <row r="6" spans="1:1">
      <c r="A6" s="23" t="s">
        <v>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view="pageBreakPreview" zoomScale="89" zoomScaleNormal="100" workbookViewId="0">
      <selection activeCell="C24" sqref="C24:D24"/>
    </sheetView>
  </sheetViews>
  <sheetFormatPr defaultColWidth="9" defaultRowHeight="26.25" customHeight="1"/>
  <cols>
    <col min="1" max="1" width="6.5" style="3" customWidth="1"/>
    <col min="2" max="2" width="27.125" style="3" customWidth="1"/>
    <col min="3" max="3" width="14.75" style="3" customWidth="1"/>
    <col min="4" max="4" width="16.25" style="3" customWidth="1"/>
    <col min="5" max="5" width="15.875" style="3" customWidth="1"/>
    <col min="6" max="6" width="16.25" style="3" customWidth="1"/>
    <col min="7" max="8" width="13.875" style="3" customWidth="1"/>
    <col min="9" max="9" width="23.25" style="3" customWidth="1"/>
    <col min="10" max="10" width="16.75" style="3" hidden="1" customWidth="1"/>
    <col min="11" max="12" width="9" style="3"/>
    <col min="13" max="13" width="47.1916666666667" style="3" customWidth="1"/>
    <col min="14" max="16384" width="9" style="3"/>
  </cols>
  <sheetData>
    <row r="1" ht="40.5" customHeight="1" spans="1:13">
      <c r="A1" s="5" t="s">
        <v>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80.25" customHeight="1" spans="1:13">
      <c r="A2" s="6" t="s">
        <v>54</v>
      </c>
      <c r="B2" s="6" t="s">
        <v>55</v>
      </c>
      <c r="C2" s="6" t="s">
        <v>56</v>
      </c>
      <c r="D2" s="6" t="s">
        <v>57</v>
      </c>
      <c r="E2" s="6" t="s">
        <v>58</v>
      </c>
      <c r="F2" s="6" t="s">
        <v>59</v>
      </c>
      <c r="G2" s="6" t="s">
        <v>60</v>
      </c>
      <c r="H2" s="6" t="s">
        <v>61</v>
      </c>
      <c r="I2" s="6" t="s">
        <v>62</v>
      </c>
      <c r="J2" s="6" t="s">
        <v>63</v>
      </c>
      <c r="K2" s="19" t="s">
        <v>64</v>
      </c>
      <c r="L2" s="20"/>
      <c r="M2" s="6" t="s">
        <v>7</v>
      </c>
    </row>
    <row r="3" ht="27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18" t="s">
        <v>65</v>
      </c>
      <c r="L3" s="18" t="s">
        <v>66</v>
      </c>
      <c r="M3" s="7"/>
    </row>
    <row r="4" customHeight="1" spans="1:13">
      <c r="A4" s="1">
        <v>1</v>
      </c>
      <c r="B4" s="8" t="s">
        <v>67</v>
      </c>
      <c r="C4" s="8" t="s">
        <v>68</v>
      </c>
      <c r="D4" s="1" t="s">
        <v>69</v>
      </c>
      <c r="E4" s="1">
        <v>882</v>
      </c>
      <c r="F4" s="9">
        <v>42064</v>
      </c>
      <c r="G4" s="1" t="s">
        <v>70</v>
      </c>
      <c r="H4" s="10">
        <v>0.1</v>
      </c>
      <c r="I4" s="10" t="s">
        <v>71</v>
      </c>
      <c r="J4" s="8" t="s">
        <v>72</v>
      </c>
      <c r="K4" s="8" t="s">
        <v>73</v>
      </c>
      <c r="L4" s="8" t="s">
        <v>70</v>
      </c>
      <c r="M4" s="8" t="s">
        <v>74</v>
      </c>
    </row>
    <row r="5" customHeight="1" spans="1:13">
      <c r="A5" s="1">
        <v>2</v>
      </c>
      <c r="B5" s="11"/>
      <c r="C5" s="12"/>
      <c r="D5" s="1" t="s">
        <v>75</v>
      </c>
      <c r="E5" s="1">
        <v>338</v>
      </c>
      <c r="F5" s="9">
        <v>42730</v>
      </c>
      <c r="G5" s="1" t="s">
        <v>70</v>
      </c>
      <c r="H5" s="13"/>
      <c r="I5" s="13"/>
      <c r="J5" s="11"/>
      <c r="K5" s="11"/>
      <c r="L5" s="11"/>
      <c r="M5" s="11"/>
    </row>
    <row r="6" customHeight="1" spans="1:13">
      <c r="A6" s="1">
        <v>3</v>
      </c>
      <c r="B6" s="11"/>
      <c r="C6" s="8" t="s">
        <v>76</v>
      </c>
      <c r="D6" s="1" t="s">
        <v>77</v>
      </c>
      <c r="E6" s="1">
        <v>805</v>
      </c>
      <c r="F6" s="9">
        <v>42547</v>
      </c>
      <c r="G6" s="1" t="s">
        <v>70</v>
      </c>
      <c r="H6" s="13"/>
      <c r="I6" s="13"/>
      <c r="J6" s="11"/>
      <c r="K6" s="11"/>
      <c r="L6" s="11"/>
      <c r="M6" s="11"/>
    </row>
    <row r="7" customHeight="1" spans="1:13">
      <c r="A7" s="1">
        <v>4</v>
      </c>
      <c r="B7" s="11"/>
      <c r="C7" s="12"/>
      <c r="D7" s="1" t="s">
        <v>78</v>
      </c>
      <c r="E7" s="1">
        <v>550</v>
      </c>
      <c r="F7" s="9">
        <v>43095</v>
      </c>
      <c r="G7" s="1" t="s">
        <v>70</v>
      </c>
      <c r="H7" s="13"/>
      <c r="I7" s="13"/>
      <c r="J7" s="11"/>
      <c r="K7" s="11"/>
      <c r="L7" s="11"/>
      <c r="M7" s="11"/>
    </row>
    <row r="8" customHeight="1" spans="1:13">
      <c r="A8" s="1">
        <v>5</v>
      </c>
      <c r="B8" s="11"/>
      <c r="C8" s="8" t="s">
        <v>79</v>
      </c>
      <c r="D8" s="1" t="s">
        <v>80</v>
      </c>
      <c r="E8" s="1">
        <v>464</v>
      </c>
      <c r="F8" s="9">
        <v>42368</v>
      </c>
      <c r="G8" s="1" t="s">
        <v>70</v>
      </c>
      <c r="H8" s="13"/>
      <c r="I8" s="13"/>
      <c r="J8" s="11"/>
      <c r="K8" s="11"/>
      <c r="L8" s="11"/>
      <c r="M8" s="11"/>
    </row>
    <row r="9" s="3" customFormat="1" ht="30.75" customHeight="1" spans="1:13">
      <c r="A9" s="1">
        <v>6</v>
      </c>
      <c r="B9" s="11"/>
      <c r="C9" s="11"/>
      <c r="D9" s="1" t="s">
        <v>81</v>
      </c>
      <c r="E9" s="1">
        <v>770</v>
      </c>
      <c r="F9" s="9">
        <v>43717</v>
      </c>
      <c r="G9" s="1" t="s">
        <v>70</v>
      </c>
      <c r="H9" s="13"/>
      <c r="I9" s="13"/>
      <c r="J9" s="11"/>
      <c r="K9" s="11"/>
      <c r="L9" s="11"/>
      <c r="M9" s="11"/>
    </row>
    <row r="10" s="3" customFormat="1" customHeight="1" spans="1:13">
      <c r="A10" s="1">
        <v>7</v>
      </c>
      <c r="B10" s="11"/>
      <c r="C10" s="11"/>
      <c r="D10" s="1" t="s">
        <v>82</v>
      </c>
      <c r="E10" s="1">
        <v>300</v>
      </c>
      <c r="F10" s="9">
        <v>43717</v>
      </c>
      <c r="G10" s="1" t="s">
        <v>70</v>
      </c>
      <c r="H10" s="13"/>
      <c r="I10" s="13"/>
      <c r="J10" s="11"/>
      <c r="K10" s="11"/>
      <c r="L10" s="11"/>
      <c r="M10" s="11"/>
    </row>
    <row r="11" s="3" customFormat="1" customHeight="1" spans="1:13">
      <c r="A11" s="1">
        <v>8</v>
      </c>
      <c r="B11" s="11"/>
      <c r="C11" s="12"/>
      <c r="D11" s="1" t="s">
        <v>83</v>
      </c>
      <c r="E11" s="1">
        <v>71</v>
      </c>
      <c r="F11" s="9">
        <v>43373</v>
      </c>
      <c r="G11" s="1" t="s">
        <v>70</v>
      </c>
      <c r="H11" s="13"/>
      <c r="I11" s="13"/>
      <c r="J11" s="11"/>
      <c r="K11" s="11"/>
      <c r="L11" s="11"/>
      <c r="M11" s="11"/>
    </row>
    <row r="12" s="3" customFormat="1" ht="35.25" customHeight="1" spans="1:13">
      <c r="A12" s="1">
        <v>9</v>
      </c>
      <c r="B12" s="11"/>
      <c r="C12" s="8" t="s">
        <v>84</v>
      </c>
      <c r="D12" s="1" t="s">
        <v>85</v>
      </c>
      <c r="E12" s="1">
        <v>669</v>
      </c>
      <c r="F12" s="9">
        <v>43465</v>
      </c>
      <c r="G12" s="1" t="s">
        <v>70</v>
      </c>
      <c r="H12" s="13"/>
      <c r="I12" s="13"/>
      <c r="J12" s="11"/>
      <c r="K12" s="11"/>
      <c r="L12" s="11"/>
      <c r="M12" s="11"/>
    </row>
    <row r="13" ht="35.25" customHeight="1" spans="1:13">
      <c r="A13" s="1">
        <v>10</v>
      </c>
      <c r="B13" s="11"/>
      <c r="C13" s="11"/>
      <c r="D13" s="1" t="s">
        <v>86</v>
      </c>
      <c r="E13" s="1">
        <v>810</v>
      </c>
      <c r="F13" s="9">
        <v>42732</v>
      </c>
      <c r="G13" s="1" t="s">
        <v>70</v>
      </c>
      <c r="H13" s="13"/>
      <c r="I13" s="13"/>
      <c r="J13" s="11"/>
      <c r="K13" s="11"/>
      <c r="L13" s="11"/>
      <c r="M13" s="11"/>
    </row>
    <row r="14" ht="35.25" customHeight="1" spans="1:13">
      <c r="A14" s="1">
        <v>11</v>
      </c>
      <c r="B14" s="11"/>
      <c r="C14" s="12"/>
      <c r="D14" s="1" t="s">
        <v>87</v>
      </c>
      <c r="E14" s="1">
        <v>881</v>
      </c>
      <c r="F14" s="9">
        <v>43048</v>
      </c>
      <c r="G14" s="1" t="s">
        <v>70</v>
      </c>
      <c r="H14" s="13"/>
      <c r="I14" s="13"/>
      <c r="J14" s="11"/>
      <c r="K14" s="11"/>
      <c r="L14" s="11"/>
      <c r="M14" s="11"/>
    </row>
    <row r="15" s="3" customFormat="1" ht="35.25" customHeight="1" spans="1:13">
      <c r="A15" s="1">
        <v>12</v>
      </c>
      <c r="B15" s="11"/>
      <c r="C15" s="8" t="s">
        <v>88</v>
      </c>
      <c r="D15" s="1" t="s">
        <v>89</v>
      </c>
      <c r="E15" s="1">
        <v>659</v>
      </c>
      <c r="F15" s="9">
        <v>43676</v>
      </c>
      <c r="G15" s="1" t="s">
        <v>70</v>
      </c>
      <c r="H15" s="13"/>
      <c r="I15" s="13"/>
      <c r="J15" s="11"/>
      <c r="K15" s="11"/>
      <c r="L15" s="11"/>
      <c r="M15" s="11"/>
    </row>
    <row r="16" s="3" customFormat="1" ht="37.5" customHeight="1" spans="1:13">
      <c r="A16" s="1">
        <v>13</v>
      </c>
      <c r="B16" s="11"/>
      <c r="C16" s="8" t="s">
        <v>90</v>
      </c>
      <c r="D16" s="1" t="s">
        <v>89</v>
      </c>
      <c r="E16" s="1">
        <v>576</v>
      </c>
      <c r="F16" s="9">
        <v>43464</v>
      </c>
      <c r="G16" s="1" t="s">
        <v>70</v>
      </c>
      <c r="H16" s="13"/>
      <c r="I16" s="13"/>
      <c r="J16" s="11"/>
      <c r="K16" s="11"/>
      <c r="L16" s="11"/>
      <c r="M16" s="11"/>
    </row>
    <row r="17" s="4" customFormat="1" ht="37.5" customHeight="1" spans="1:13">
      <c r="A17" s="1">
        <v>14</v>
      </c>
      <c r="B17" s="11"/>
      <c r="C17" s="12"/>
      <c r="D17" s="2" t="s">
        <v>91</v>
      </c>
      <c r="E17" s="2">
        <v>766</v>
      </c>
      <c r="F17" s="14">
        <v>43646</v>
      </c>
      <c r="G17" s="2" t="s">
        <v>70</v>
      </c>
      <c r="H17" s="13"/>
      <c r="I17" s="13"/>
      <c r="J17" s="11"/>
      <c r="K17" s="11"/>
      <c r="L17" s="11"/>
      <c r="M17" s="12"/>
    </row>
    <row r="18" s="4" customFormat="1" ht="48" customHeight="1" spans="1:13">
      <c r="A18" s="1">
        <v>15</v>
      </c>
      <c r="B18" s="2" t="s">
        <v>92</v>
      </c>
      <c r="C18" s="2" t="s">
        <v>93</v>
      </c>
      <c r="D18" s="2" t="s">
        <v>89</v>
      </c>
      <c r="E18" s="2">
        <v>259</v>
      </c>
      <c r="F18" s="14">
        <v>43800</v>
      </c>
      <c r="G18" s="2" t="s">
        <v>70</v>
      </c>
      <c r="H18" s="13"/>
      <c r="I18" s="2" t="s">
        <v>94</v>
      </c>
      <c r="J18" s="21" t="s">
        <v>95</v>
      </c>
      <c r="K18" s="2"/>
      <c r="L18" s="2" t="s">
        <v>70</v>
      </c>
      <c r="M18" s="2"/>
    </row>
    <row r="19" s="4" customFormat="1" ht="45.75" customHeight="1" spans="1:13">
      <c r="A19" s="1">
        <v>16</v>
      </c>
      <c r="B19" s="15" t="s">
        <v>96</v>
      </c>
      <c r="C19" s="2" t="s">
        <v>93</v>
      </c>
      <c r="D19" s="2" t="s">
        <v>97</v>
      </c>
      <c r="E19" s="2">
        <v>1048</v>
      </c>
      <c r="F19" s="14">
        <v>44178</v>
      </c>
      <c r="G19" s="2" t="s">
        <v>70</v>
      </c>
      <c r="H19" s="13"/>
      <c r="I19" s="15" t="s">
        <v>98</v>
      </c>
      <c r="J19" s="15"/>
      <c r="K19" s="15"/>
      <c r="L19" s="15" t="s">
        <v>70</v>
      </c>
      <c r="M19" s="2"/>
    </row>
    <row r="20" s="4" customFormat="1" ht="40.5" customHeight="1" spans="1:13">
      <c r="A20" s="1">
        <v>17</v>
      </c>
      <c r="B20" s="16"/>
      <c r="C20" s="2" t="s">
        <v>84</v>
      </c>
      <c r="D20" s="2" t="s">
        <v>99</v>
      </c>
      <c r="E20" s="2">
        <v>518</v>
      </c>
      <c r="F20" s="14">
        <v>44074</v>
      </c>
      <c r="G20" s="2" t="s">
        <v>70</v>
      </c>
      <c r="H20" s="17"/>
      <c r="I20" s="16"/>
      <c r="J20" s="15"/>
      <c r="K20" s="15"/>
      <c r="L20" s="15" t="s">
        <v>70</v>
      </c>
      <c r="M20" s="2"/>
    </row>
    <row r="21" s="4" customFormat="1" ht="75" customHeight="1" spans="1:13">
      <c r="A21" s="1">
        <v>18</v>
      </c>
      <c r="B21" s="1" t="s">
        <v>100</v>
      </c>
      <c r="C21" s="1" t="s">
        <v>33</v>
      </c>
      <c r="D21" s="1" t="s">
        <v>101</v>
      </c>
      <c r="E21" s="1"/>
      <c r="F21" s="1" t="s">
        <v>102</v>
      </c>
      <c r="G21" s="2" t="s">
        <v>70</v>
      </c>
      <c r="H21" s="1"/>
      <c r="I21" s="1"/>
      <c r="J21" s="1"/>
      <c r="K21" s="1"/>
      <c r="L21" s="15" t="s">
        <v>70</v>
      </c>
      <c r="M21" s="1" t="s">
        <v>103</v>
      </c>
    </row>
    <row r="22" s="4" customFormat="1" ht="69" customHeight="1" spans="1:13">
      <c r="A22" s="1">
        <v>19</v>
      </c>
      <c r="B22" s="1"/>
      <c r="C22" s="2" t="s">
        <v>40</v>
      </c>
      <c r="D22" s="2" t="s">
        <v>101</v>
      </c>
      <c r="E22" s="2"/>
      <c r="F22" s="1" t="s">
        <v>102</v>
      </c>
      <c r="G22" s="2" t="s">
        <v>70</v>
      </c>
      <c r="H22" s="2"/>
      <c r="I22" s="2"/>
      <c r="J22" s="2"/>
      <c r="K22" s="2"/>
      <c r="L22" s="15" t="s">
        <v>70</v>
      </c>
      <c r="M22" s="1" t="s">
        <v>104</v>
      </c>
    </row>
    <row r="23" ht="41.25" customHeight="1" spans="1:13">
      <c r="A23" s="1">
        <v>20</v>
      </c>
      <c r="B23" s="1"/>
      <c r="C23" s="2" t="s">
        <v>43</v>
      </c>
      <c r="D23" s="2" t="s">
        <v>101</v>
      </c>
      <c r="E23" s="2"/>
      <c r="F23" s="2" t="s">
        <v>102</v>
      </c>
      <c r="G23" s="2" t="s">
        <v>70</v>
      </c>
      <c r="H23" s="2" t="s">
        <v>105</v>
      </c>
      <c r="I23" s="2" t="s">
        <v>106</v>
      </c>
      <c r="J23" s="2" t="s">
        <v>95</v>
      </c>
      <c r="K23" s="2" t="s">
        <v>73</v>
      </c>
      <c r="L23" s="2" t="s">
        <v>70</v>
      </c>
      <c r="M23" s="2" t="s">
        <v>104</v>
      </c>
    </row>
    <row r="24" ht="39.75" customHeight="1" spans="1:13">
      <c r="A24" s="18" t="s">
        <v>107</v>
      </c>
      <c r="B24" s="18"/>
      <c r="C24" s="19" t="s">
        <v>108</v>
      </c>
      <c r="D24" s="20"/>
      <c r="E24" s="18">
        <f>SUM(E4:E23)</f>
        <v>10366</v>
      </c>
      <c r="F24" s="18"/>
      <c r="G24" s="18"/>
      <c r="H24" s="18"/>
      <c r="I24" s="18"/>
      <c r="J24" s="18"/>
      <c r="K24" s="18"/>
      <c r="L24" s="18"/>
      <c r="M24" s="18"/>
    </row>
  </sheetData>
  <autoFilter ref="A3:M24">
    <extLst/>
  </autoFilter>
  <mergeCells count="30">
    <mergeCell ref="A1:M1"/>
    <mergeCell ref="K2:L2"/>
    <mergeCell ref="A24:B24"/>
    <mergeCell ref="C24:D24"/>
    <mergeCell ref="A2:A3"/>
    <mergeCell ref="B2:B3"/>
    <mergeCell ref="B4:B17"/>
    <mergeCell ref="B19:B20"/>
    <mergeCell ref="B21:B23"/>
    <mergeCell ref="C2:C3"/>
    <mergeCell ref="C4:C5"/>
    <mergeCell ref="C6:C7"/>
    <mergeCell ref="C8:C11"/>
    <mergeCell ref="C12:C14"/>
    <mergeCell ref="C16:C17"/>
    <mergeCell ref="D2:D3"/>
    <mergeCell ref="E2:E3"/>
    <mergeCell ref="F2:F3"/>
    <mergeCell ref="G2:G3"/>
    <mergeCell ref="H2:H3"/>
    <mergeCell ref="H4:H20"/>
    <mergeCell ref="I2:I3"/>
    <mergeCell ref="I4:I17"/>
    <mergeCell ref="I19:I20"/>
    <mergeCell ref="J2:J3"/>
    <mergeCell ref="J4:J17"/>
    <mergeCell ref="K4:K17"/>
    <mergeCell ref="L4:L17"/>
    <mergeCell ref="M2:M3"/>
    <mergeCell ref="M4:M17"/>
  </mergeCells>
  <printOptions horizontalCentered="1" verticalCentered="1"/>
  <pageMargins left="0.118110236220472" right="0.118110236220472" top="0.15748031496063" bottom="0.15748031496063" header="0.31496062992126" footer="0.31496062992126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:A18"/>
    </sheetView>
  </sheetViews>
  <sheetFormatPr defaultColWidth="9" defaultRowHeight="13.5"/>
  <sheetData>
    <row r="1" spans="1:1">
      <c r="A1" s="1">
        <v>882</v>
      </c>
    </row>
    <row r="2" spans="1:1">
      <c r="A2" s="1">
        <v>338</v>
      </c>
    </row>
    <row r="3" spans="1:1">
      <c r="A3" s="1">
        <v>805</v>
      </c>
    </row>
    <row r="4" spans="1:1">
      <c r="A4" s="1">
        <v>550</v>
      </c>
    </row>
    <row r="5" spans="1:1">
      <c r="A5" s="1">
        <v>464</v>
      </c>
    </row>
    <row r="6" ht="27" spans="1:1">
      <c r="A6" s="1" t="s">
        <v>109</v>
      </c>
    </row>
    <row r="7" spans="1:1">
      <c r="A7" s="1">
        <v>300</v>
      </c>
    </row>
    <row r="8" spans="1:1">
      <c r="A8" s="1">
        <v>71</v>
      </c>
    </row>
    <row r="9" spans="1:1">
      <c r="A9" s="1">
        <v>669</v>
      </c>
    </row>
    <row r="10" spans="1:1">
      <c r="A10" s="1">
        <v>810</v>
      </c>
    </row>
    <row r="11" spans="1:1">
      <c r="A11" s="1">
        <v>881</v>
      </c>
    </row>
    <row r="12" spans="1:1">
      <c r="A12" s="1">
        <v>291</v>
      </c>
    </row>
    <row r="13" spans="1:1">
      <c r="A13" s="1">
        <v>368</v>
      </c>
    </row>
    <row r="14" spans="1:1">
      <c r="A14" s="1">
        <v>576</v>
      </c>
    </row>
    <row r="15" spans="1:1">
      <c r="A15" s="2">
        <v>766</v>
      </c>
    </row>
    <row r="16" spans="1:1">
      <c r="A16" s="2">
        <v>259</v>
      </c>
    </row>
    <row r="17" spans="1:1">
      <c r="A17" s="2">
        <v>217</v>
      </c>
    </row>
    <row r="18" spans="1:1">
      <c r="A18" s="2">
        <v>518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项目费用</vt:lpstr>
      <vt:lpstr>调研方案说明</vt:lpstr>
      <vt:lpstr>调研方案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2006-09-16T00:00:00Z</dcterms:created>
  <dcterms:modified xsi:type="dcterms:W3CDTF">2021-06-11T07:44:00Z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