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65"/>
  </bookViews>
  <sheets>
    <sheet name="2个探秘地铁" sheetId="4" r:id="rId1"/>
    <sheet name="2个爱与童行" sheetId="7" r:id="rId2"/>
    <sheet name="1个欢迎回家" sheetId="11" r:id="rId3"/>
    <sheet name="2个感恩答谢 " sheetId="12" r:id="rId4"/>
    <sheet name="总计" sheetId="6" r:id="rId5"/>
  </sheets>
  <calcPr calcId="152511" concurrentCalc="0"/>
</workbook>
</file>

<file path=xl/calcChain.xml><?xml version="1.0" encoding="utf-8"?>
<calcChain xmlns="http://schemas.openxmlformats.org/spreadsheetml/2006/main">
  <c r="F4" i="4" l="1"/>
  <c r="F5" i="4"/>
  <c r="F6" i="4"/>
  <c r="F7" i="4"/>
  <c r="F8" i="4"/>
  <c r="F10" i="4"/>
  <c r="F12" i="4"/>
  <c r="F13" i="4"/>
  <c r="F14" i="4"/>
  <c r="F15" i="4"/>
  <c r="F16" i="4"/>
  <c r="F18" i="4"/>
  <c r="F20" i="4"/>
  <c r="F21" i="4"/>
  <c r="F22" i="4"/>
  <c r="B3" i="6"/>
  <c r="F27" i="4"/>
  <c r="F28" i="4"/>
  <c r="F29" i="4"/>
  <c r="F30" i="4"/>
  <c r="F31" i="4"/>
  <c r="F32" i="4"/>
  <c r="F33" i="4"/>
  <c r="F34" i="4"/>
  <c r="F36" i="4"/>
  <c r="F37" i="4"/>
  <c r="F38" i="4"/>
  <c r="F39" i="4"/>
  <c r="F41" i="4"/>
  <c r="F42" i="4"/>
  <c r="F43" i="4"/>
  <c r="F44" i="4"/>
  <c r="B4" i="6"/>
  <c r="B5" i="6"/>
  <c r="F13" i="7"/>
  <c r="F14" i="7"/>
  <c r="F15" i="7"/>
  <c r="F16" i="7"/>
  <c r="B6" i="6"/>
  <c r="F19" i="7"/>
  <c r="F20" i="7"/>
  <c r="F21" i="7"/>
  <c r="F22" i="7"/>
  <c r="F23" i="7"/>
  <c r="F24" i="7"/>
  <c r="F25" i="7"/>
  <c r="F27" i="7"/>
  <c r="F28" i="7"/>
  <c r="F29" i="7"/>
  <c r="F30" i="7"/>
  <c r="B7" i="6"/>
  <c r="B8" i="6"/>
  <c r="F4" i="11"/>
  <c r="F5" i="11"/>
  <c r="F6" i="11"/>
  <c r="F7" i="11"/>
  <c r="F8" i="11"/>
  <c r="F9" i="11"/>
  <c r="F10" i="11"/>
  <c r="B9" i="6"/>
  <c r="B10" i="6"/>
  <c r="F4" i="12"/>
  <c r="F5" i="12"/>
  <c r="F6" i="12"/>
  <c r="F7" i="12"/>
  <c r="F9" i="12"/>
  <c r="F10" i="12"/>
  <c r="F11" i="12"/>
  <c r="F12" i="12"/>
  <c r="B11" i="6"/>
  <c r="F15" i="12"/>
  <c r="F16" i="12"/>
  <c r="F17" i="12"/>
  <c r="F18" i="12"/>
  <c r="F19" i="12"/>
  <c r="F20" i="12"/>
  <c r="F21" i="12"/>
  <c r="F22" i="12"/>
  <c r="F23" i="12"/>
  <c r="F25" i="12"/>
  <c r="F26" i="12"/>
  <c r="F27" i="12"/>
  <c r="F28" i="12"/>
  <c r="B12" i="6"/>
  <c r="B13" i="6"/>
  <c r="B15" i="6"/>
  <c r="F31" i="12"/>
  <c r="F32" i="12"/>
  <c r="F33" i="12"/>
  <c r="F13" i="11"/>
  <c r="F14" i="11"/>
  <c r="F33" i="7"/>
  <c r="F34" i="7"/>
  <c r="F35" i="7"/>
  <c r="F48" i="4"/>
  <c r="F49" i="4"/>
  <c r="F50" i="4"/>
  <c r="F19" i="4"/>
</calcChain>
</file>

<file path=xl/sharedStrings.xml><?xml version="1.0" encoding="utf-8"?>
<sst xmlns="http://schemas.openxmlformats.org/spreadsheetml/2006/main" count="289" uniqueCount="122">
  <si>
    <t>深铁置业2021年业主关怀活动费用报价</t>
  </si>
  <si>
    <t xml:space="preserve">                                                                                                                                                                                探秘地铁系列1：探秘车辆段（侨城东）
</t>
  </si>
  <si>
    <t>项　  目</t>
  </si>
  <si>
    <t>材质</t>
  </si>
  <si>
    <t>单价</t>
  </si>
  <si>
    <t>数量</t>
  </si>
  <si>
    <t>单位</t>
  </si>
  <si>
    <t>价格</t>
  </si>
  <si>
    <t>备注</t>
  </si>
  <si>
    <t>定制LOGO文化衫</t>
  </si>
  <si>
    <t>纯棉</t>
  </si>
  <si>
    <t>件</t>
  </si>
  <si>
    <t>定制出行帽子</t>
  </si>
  <si>
    <t>定制帽子</t>
  </si>
  <si>
    <t>活动预告X展架及画面</t>
  </si>
  <si>
    <t>个</t>
  </si>
  <si>
    <t>定制横幅</t>
  </si>
  <si>
    <t>主题横幅</t>
  </si>
  <si>
    <t>项</t>
  </si>
  <si>
    <t>定制手举牌</t>
  </si>
  <si>
    <t>拍照KT版</t>
  </si>
  <si>
    <t>充肌餐</t>
  </si>
  <si>
    <t>矿泉水</t>
  </si>
  <si>
    <t>每人两支350ml</t>
  </si>
  <si>
    <t>支</t>
  </si>
  <si>
    <t>人员</t>
  </si>
  <si>
    <t>摄影师</t>
  </si>
  <si>
    <t>人</t>
  </si>
  <si>
    <t>摄像师</t>
  </si>
  <si>
    <t>小视频剪辑</t>
  </si>
  <si>
    <t>意外保险（保险50W）</t>
  </si>
  <si>
    <t>出行医疗箱</t>
  </si>
  <si>
    <t>次</t>
  </si>
  <si>
    <t>人工及其他</t>
  </si>
  <si>
    <t>中巴接送</t>
  </si>
  <si>
    <t>47座</t>
  </si>
  <si>
    <t>辆</t>
  </si>
  <si>
    <t>中巴车号贴</t>
  </si>
  <si>
    <t>80cm*80cm</t>
  </si>
  <si>
    <t>Net Total</t>
  </si>
  <si>
    <t>Grand Total</t>
  </si>
  <si>
    <t>定</t>
  </si>
  <si>
    <t>探秘地铁系列2：地铁义工行</t>
  </si>
  <si>
    <t>大巴接送</t>
  </si>
  <si>
    <t>活动预告展架画面海报</t>
  </si>
  <si>
    <t>张</t>
  </si>
  <si>
    <t>定制合影横幅</t>
  </si>
  <si>
    <t xml:space="preserve"> </t>
  </si>
  <si>
    <t>定制义工马甲</t>
  </si>
  <si>
    <t>常规马甲</t>
  </si>
  <si>
    <t>重阳糕DIY</t>
  </si>
  <si>
    <t>重阳糕DIY（包括但不限于所需的桌椅、制作材料现场教学人员及重阳糕DIY制作所需的所有费用）</t>
  </si>
  <si>
    <t>场</t>
  </si>
  <si>
    <t>礼品1</t>
  </si>
  <si>
    <t>生活用品（定制LOGO保温杯、日常用品等）</t>
  </si>
  <si>
    <t>份</t>
  </si>
  <si>
    <t>礼品2</t>
  </si>
  <si>
    <t>新鲜水果</t>
  </si>
  <si>
    <t>各项目宣传手举牌</t>
  </si>
  <si>
    <t>媒体传播费用</t>
  </si>
  <si>
    <t>邀约报媒、电媒联动传播</t>
  </si>
  <si>
    <t>其他</t>
  </si>
  <si>
    <t>350人</t>
  </si>
  <si>
    <t>探秘地铁系列1：探秘车辆段（侨城东）</t>
  </si>
  <si>
    <t>探秘地铁系列活动总报价（2个）</t>
  </si>
  <si>
    <t>爱与童行系列1：开学季活动</t>
  </si>
  <si>
    <t>常规帐篷</t>
  </si>
  <si>
    <r>
      <rPr>
        <sz val="10"/>
        <color theme="1"/>
        <rFont val="微软雅黑"/>
        <charset val="134"/>
      </rPr>
      <t>3</t>
    </r>
    <r>
      <rPr>
        <sz val="10"/>
        <color theme="1"/>
        <rFont val="微软雅黑"/>
        <charset val="134"/>
      </rPr>
      <t>m*3m帐篷+kt板</t>
    </r>
  </si>
  <si>
    <t>4个小区5个场地</t>
  </si>
  <si>
    <t>摊位背景墙</t>
  </si>
  <si>
    <t>黑底喷绘+桁架3m*2m</t>
  </si>
  <si>
    <t>桌椅</t>
  </si>
  <si>
    <t>2桌4椅</t>
  </si>
  <si>
    <t>宣传导视</t>
  </si>
  <si>
    <t>T型立牌导视</t>
  </si>
  <si>
    <t>开学祝福语手举牌</t>
  </si>
  <si>
    <t>KT板（每个场地6个）</t>
  </si>
  <si>
    <t>定制礼品袋</t>
  </si>
  <si>
    <t>礼品</t>
  </si>
  <si>
    <t>定制LOGO护眼灯、文具礼品</t>
  </si>
  <si>
    <t>搭建运输场地费用</t>
  </si>
  <si>
    <t>爱与童行系列2：中考、高考活动</t>
  </si>
  <si>
    <t>中考高考文具</t>
  </si>
  <si>
    <t>祈福锦囊</t>
  </si>
  <si>
    <t>温馨提示贴</t>
  </si>
  <si>
    <t>童心童乐系列（2个）</t>
  </si>
  <si>
    <t>欢迎回家系列1：秋季除螨活动</t>
  </si>
  <si>
    <t>除螨礼品</t>
  </si>
  <si>
    <t>1瓶满婷+包装袋</t>
  </si>
  <si>
    <t>定制T恤衫</t>
  </si>
  <si>
    <t>除螨服务</t>
  </si>
  <si>
    <t>户</t>
  </si>
  <si>
    <t>心享舒居系列1：秋季除螨活动</t>
  </si>
  <si>
    <t>感恩感谢系列1：感恩主题活动</t>
  </si>
  <si>
    <t xml:space="preserve">特色门牌 创意门锁吉祥小挂件  </t>
  </si>
  <si>
    <t>摄影</t>
  </si>
  <si>
    <t>感恩感谢系列2：全家福拍摄</t>
  </si>
  <si>
    <t>拍摄背景营造</t>
  </si>
  <si>
    <t>拍摄背景营造含                                                      （4m*6m快幕秀+桁架+亮光板+窗帘+仿真花+2张拍摄椅）</t>
  </si>
  <si>
    <t>全家福摄影</t>
  </si>
  <si>
    <t>人员配置：1位人像摄影师+8套服装+相关摄影灯具幕布</t>
  </si>
  <si>
    <t>即拍即影</t>
  </si>
  <si>
    <t>即拍即影现场打印6寸照片（含相纸200张/场）+线上云相册</t>
  </si>
  <si>
    <t>相框及礼袋</t>
  </si>
  <si>
    <t>高档实木相框logo含定制logo手提袋</t>
  </si>
  <si>
    <t>套</t>
  </si>
  <si>
    <t>衣架</t>
  </si>
  <si>
    <t>挂衣服架子</t>
  </si>
  <si>
    <t>感恩答谢系列1：感恩主题活动</t>
  </si>
  <si>
    <t>感恩答谢系列2：全家福拍摄</t>
  </si>
  <si>
    <t>感恩答谢系列（2个）</t>
  </si>
  <si>
    <t>各场次费用报价总计</t>
  </si>
  <si>
    <t>活动内容</t>
  </si>
  <si>
    <t>探秘地铁系列小计</t>
  </si>
  <si>
    <t>童心童乐系列1：开学季活动</t>
  </si>
  <si>
    <t>童心童乐系列2：中考、高考活动</t>
  </si>
  <si>
    <t>童心童乐系列小计</t>
  </si>
  <si>
    <t>心享舒居系列小计</t>
  </si>
  <si>
    <t>感恩答谢系列小计</t>
  </si>
  <si>
    <t>总计</t>
  </si>
  <si>
    <t>费用</t>
    <phoneticPr fontId="20" type="noConversion"/>
  </si>
  <si>
    <t>税费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</si>
</sst>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77" formatCode="[$-409]dd/mmm/yy;@"/>
    <numFmt numFmtId="178" formatCode="0_ "/>
    <numFmt numFmtId="180" formatCode="0.00_ "/>
  </numFmts>
  <fonts count="23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4"/>
      <color theme="1"/>
      <name val="微软雅黑"/>
      <charset val="134"/>
    </font>
    <font>
      <b/>
      <sz val="11"/>
      <color theme="1"/>
      <name val="微软雅黑"/>
      <charset val="134"/>
    </font>
    <font>
      <b/>
      <sz val="12"/>
      <color theme="1"/>
      <name val="微软雅黑"/>
      <charset val="134"/>
    </font>
    <font>
      <sz val="16"/>
      <name val="微软雅黑"/>
      <charset val="134"/>
    </font>
    <font>
      <sz val="16"/>
      <color theme="1"/>
      <name val="微软雅黑"/>
      <charset val="134"/>
    </font>
    <font>
      <sz val="18"/>
      <color rgb="FFFF0000"/>
      <name val="微软雅黑"/>
      <charset val="134"/>
    </font>
    <font>
      <b/>
      <sz val="14"/>
      <name val="微软雅黑"/>
      <charset val="134"/>
    </font>
    <font>
      <b/>
      <sz val="12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sz val="10"/>
      <color rgb="FFFF0000"/>
      <name val="微软雅黑"/>
      <charset val="134"/>
    </font>
    <font>
      <b/>
      <sz val="11"/>
      <name val="微软雅黑"/>
      <charset val="134"/>
    </font>
    <font>
      <sz val="10"/>
      <color indexed="8"/>
      <name val="微软雅黑"/>
      <charset val="134"/>
    </font>
    <font>
      <b/>
      <sz val="12"/>
      <color indexed="8"/>
      <name val="微软雅黑"/>
      <charset val="134"/>
    </font>
    <font>
      <sz val="10"/>
      <color indexed="10"/>
      <name val="微软雅黑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family val="3"/>
      <charset val="134"/>
      <scheme val="minor"/>
    </font>
    <font>
      <b/>
      <sz val="11"/>
      <color theme="1"/>
      <name val="微软雅黑"/>
      <family val="2"/>
      <charset val="134"/>
    </font>
    <font>
      <b/>
      <sz val="11"/>
      <name val="微软雅黑"/>
      <family val="2"/>
      <charset val="134"/>
    </font>
  </fonts>
  <fills count="16">
    <fill>
      <patternFill patternType="none"/>
    </fill>
    <fill>
      <patternFill patternType="gray125"/>
    </fill>
    <fill>
      <patternFill patternType="solid">
        <fgColor theme="0" tint="-0.1499069185460982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8535111545152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0">
    <xf numFmtId="0" fontId="0" fillId="0" borderId="0">
      <alignment vertical="center"/>
    </xf>
    <xf numFmtId="0" fontId="18" fillId="0" borderId="0">
      <alignment vertical="top"/>
    </xf>
    <xf numFmtId="0" fontId="18" fillId="0" borderId="0">
      <alignment vertical="top"/>
    </xf>
    <xf numFmtId="0" fontId="19" fillId="0" borderId="0" applyProtection="0">
      <alignment vertical="center"/>
    </xf>
    <xf numFmtId="0" fontId="18" fillId="0" borderId="0" applyProtection="0">
      <alignment vertical="top"/>
    </xf>
    <xf numFmtId="0" fontId="18" fillId="0" borderId="0" applyProtection="0">
      <alignment vertical="top"/>
    </xf>
    <xf numFmtId="0" fontId="18" fillId="0" borderId="0">
      <alignment vertical="top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43" fontId="18" fillId="0" borderId="0" applyFont="0" applyFill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80" fontId="2" fillId="0" borderId="0" xfId="0" applyNumberFormat="1" applyFont="1">
      <alignment vertical="center"/>
    </xf>
    <xf numFmtId="0" fontId="4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180" fontId="2" fillId="0" borderId="1" xfId="0" applyNumberFormat="1" applyFont="1" applyBorder="1">
      <alignment vertical="center"/>
    </xf>
    <xf numFmtId="0" fontId="4" fillId="3" borderId="1" xfId="0" applyFont="1" applyFill="1" applyBorder="1">
      <alignment vertical="center"/>
    </xf>
    <xf numFmtId="180" fontId="4" fillId="3" borderId="1" xfId="0" applyNumberFormat="1" applyFont="1" applyFill="1" applyBorder="1">
      <alignment vertical="center"/>
    </xf>
    <xf numFmtId="0" fontId="5" fillId="3" borderId="1" xfId="0" applyFont="1" applyFill="1" applyBorder="1">
      <alignment vertical="center"/>
    </xf>
    <xf numFmtId="180" fontId="5" fillId="3" borderId="1" xfId="0" applyNumberFormat="1" applyFont="1" applyFill="1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1" applyNumberFormat="1" applyFont="1" applyFill="1" applyBorder="1" applyAlignment="1">
      <alignment horizontal="left" vertical="center" wrapText="1"/>
    </xf>
    <xf numFmtId="0" fontId="6" fillId="0" borderId="0" xfId="1" applyNumberFormat="1" applyFont="1" applyFill="1" applyBorder="1" applyAlignment="1">
      <alignment horizontal="center" vertical="center" wrapText="1"/>
    </xf>
    <xf numFmtId="180" fontId="7" fillId="0" borderId="0" xfId="1" applyNumberFormat="1" applyFont="1" applyFill="1" applyBorder="1" applyAlignment="1">
      <alignment horizontal="center" vertical="center" wrapText="1"/>
    </xf>
    <xf numFmtId="178" fontId="6" fillId="0" borderId="0" xfId="1" applyNumberFormat="1" applyFont="1" applyFill="1" applyBorder="1" applyAlignment="1">
      <alignment horizontal="center" vertical="center" wrapText="1"/>
    </xf>
    <xf numFmtId="180" fontId="6" fillId="0" borderId="0" xfId="1" applyNumberFormat="1" applyFont="1" applyFill="1" applyBorder="1" applyAlignment="1">
      <alignment horizontal="right" vertical="center" wrapText="1"/>
    </xf>
    <xf numFmtId="0" fontId="8" fillId="0" borderId="0" xfId="1" applyNumberFormat="1" applyFont="1" applyFill="1" applyBorder="1" applyAlignment="1">
      <alignment horizontal="center" vertical="center" wrapText="1"/>
    </xf>
    <xf numFmtId="0" fontId="10" fillId="4" borderId="1" xfId="1" applyNumberFormat="1" applyFont="1" applyFill="1" applyBorder="1" applyAlignment="1">
      <alignment horizontal="left" vertical="center" wrapText="1"/>
    </xf>
    <xf numFmtId="0" fontId="10" fillId="4" borderId="1" xfId="1" applyNumberFormat="1" applyFont="1" applyFill="1" applyBorder="1" applyAlignment="1">
      <alignment horizontal="center" vertical="center" wrapText="1"/>
    </xf>
    <xf numFmtId="180" fontId="5" fillId="4" borderId="1" xfId="1" applyNumberFormat="1" applyFont="1" applyFill="1" applyBorder="1" applyAlignment="1">
      <alignment horizontal="center" vertical="center" wrapText="1"/>
    </xf>
    <xf numFmtId="178" fontId="10" fillId="4" borderId="1" xfId="1" applyNumberFormat="1" applyFont="1" applyFill="1" applyBorder="1" applyAlignment="1">
      <alignment horizontal="center" vertical="center" wrapText="1"/>
    </xf>
    <xf numFmtId="40" fontId="10" fillId="4" borderId="1" xfId="1" applyNumberFormat="1" applyFont="1" applyFill="1" applyBorder="1" applyAlignment="1">
      <alignment horizontal="center" vertical="center" wrapText="1"/>
    </xf>
    <xf numFmtId="180" fontId="10" fillId="4" borderId="1" xfId="1" applyNumberFormat="1" applyFont="1" applyFill="1" applyBorder="1" applyAlignment="1">
      <alignment horizontal="center" vertical="center" wrapText="1"/>
    </xf>
    <xf numFmtId="0" fontId="11" fillId="5" borderId="1" xfId="2" applyNumberFormat="1" applyFont="1" applyFill="1" applyBorder="1" applyAlignment="1">
      <alignment horizontal="left" vertical="center" wrapText="1"/>
    </xf>
    <xf numFmtId="0" fontId="11" fillId="0" borderId="1" xfId="1" applyNumberFormat="1" applyFont="1" applyFill="1" applyBorder="1" applyAlignment="1">
      <alignment horizontal="center" vertical="center" wrapText="1"/>
    </xf>
    <xf numFmtId="180" fontId="12" fillId="0" borderId="1" xfId="1" applyNumberFormat="1" applyFont="1" applyFill="1" applyBorder="1" applyAlignment="1">
      <alignment horizontal="center" vertical="center" wrapText="1"/>
    </xf>
    <xf numFmtId="178" fontId="11" fillId="0" borderId="1" xfId="1" applyNumberFormat="1" applyFont="1" applyFill="1" applyBorder="1" applyAlignment="1">
      <alignment horizontal="center" vertical="center" wrapText="1"/>
    </xf>
    <xf numFmtId="180" fontId="12" fillId="0" borderId="1" xfId="1" applyNumberFormat="1" applyFont="1" applyFill="1" applyBorder="1" applyAlignment="1">
      <alignment horizontal="right" vertical="center" wrapText="1"/>
    </xf>
    <xf numFmtId="40" fontId="13" fillId="5" borderId="5" xfId="1" applyNumberFormat="1" applyFont="1" applyFill="1" applyBorder="1" applyAlignment="1">
      <alignment horizontal="center" vertical="center" wrapText="1"/>
    </xf>
    <xf numFmtId="180" fontId="12" fillId="0" borderId="1" xfId="1" applyNumberFormat="1" applyFont="1" applyFill="1" applyBorder="1" applyAlignment="1">
      <alignment horizontal="left" vertical="center" wrapText="1"/>
    </xf>
    <xf numFmtId="0" fontId="11" fillId="0" borderId="1" xfId="1" applyNumberFormat="1" applyFont="1" applyFill="1" applyBorder="1" applyAlignment="1">
      <alignment horizontal="left" vertical="center" wrapText="1"/>
    </xf>
    <xf numFmtId="0" fontId="11" fillId="0" borderId="1" xfId="4" applyNumberFormat="1" applyFont="1" applyFill="1" applyBorder="1" applyAlignment="1">
      <alignment horizontal="center" vertical="center" wrapText="1"/>
    </xf>
    <xf numFmtId="180" fontId="12" fillId="0" borderId="1" xfId="4" applyNumberFormat="1" applyFont="1" applyFill="1" applyBorder="1" applyAlignment="1">
      <alignment horizontal="center" vertical="center" wrapText="1"/>
    </xf>
    <xf numFmtId="178" fontId="11" fillId="0" borderId="1" xfId="4" applyNumberFormat="1" applyFont="1" applyFill="1" applyBorder="1" applyAlignment="1">
      <alignment horizontal="center" vertical="center" wrapText="1"/>
    </xf>
    <xf numFmtId="40" fontId="11" fillId="0" borderId="1" xfId="4" applyNumberFormat="1" applyFont="1" applyFill="1" applyBorder="1" applyAlignment="1">
      <alignment horizontal="center" vertical="center" wrapText="1"/>
    </xf>
    <xf numFmtId="0" fontId="14" fillId="6" borderId="1" xfId="1" applyNumberFormat="1" applyFont="1" applyFill="1" applyBorder="1" applyAlignment="1">
      <alignment horizontal="left" vertical="center" wrapText="1"/>
    </xf>
    <xf numFmtId="0" fontId="14" fillId="6" borderId="1" xfId="1" applyNumberFormat="1" applyFont="1" applyFill="1" applyBorder="1" applyAlignment="1">
      <alignment horizontal="center" vertical="center" wrapText="1"/>
    </xf>
    <xf numFmtId="180" fontId="12" fillId="0" borderId="1" xfId="7" applyNumberFormat="1" applyFont="1" applyFill="1" applyBorder="1" applyAlignment="1">
      <alignment horizontal="center" vertical="center" wrapText="1"/>
    </xf>
    <xf numFmtId="0" fontId="15" fillId="0" borderId="1" xfId="7" applyNumberFormat="1" applyFont="1" applyFill="1" applyBorder="1" applyAlignment="1">
      <alignment horizontal="center" vertical="center" wrapText="1"/>
    </xf>
    <xf numFmtId="40" fontId="13" fillId="5" borderId="1" xfId="1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0" fontId="11" fillId="0" borderId="1" xfId="1" applyNumberFormat="1" applyFont="1" applyFill="1" applyBorder="1" applyAlignment="1">
      <alignment horizontal="center" vertical="center" wrapText="1"/>
    </xf>
    <xf numFmtId="180" fontId="14" fillId="7" borderId="1" xfId="1" applyNumberFormat="1" applyFont="1" applyFill="1" applyBorder="1" applyAlignment="1">
      <alignment horizontal="right" vertical="center" wrapText="1"/>
    </xf>
    <xf numFmtId="40" fontId="14" fillId="7" borderId="1" xfId="1" applyNumberFormat="1" applyFont="1" applyFill="1" applyBorder="1" applyAlignment="1">
      <alignment horizontal="right" vertical="center" wrapText="1"/>
    </xf>
    <xf numFmtId="40" fontId="13" fillId="5" borderId="1" xfId="1" applyNumberFormat="1" applyFont="1" applyFill="1" applyBorder="1" applyAlignment="1">
      <alignment vertical="center" wrapText="1"/>
    </xf>
    <xf numFmtId="180" fontId="4" fillId="8" borderId="1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180" fontId="4" fillId="9" borderId="1" xfId="0" applyNumberFormat="1" applyFont="1" applyFill="1" applyBorder="1" applyAlignment="1">
      <alignment horizontal="center" vertical="center" wrapText="1"/>
    </xf>
    <xf numFmtId="40" fontId="13" fillId="5" borderId="6" xfId="1" applyNumberFormat="1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10" fillId="10" borderId="1" xfId="0" applyNumberFormat="1" applyFont="1" applyFill="1" applyBorder="1" applyAlignment="1" applyProtection="1">
      <alignment horizontal="left" vertical="center" wrapText="1"/>
    </xf>
    <xf numFmtId="0" fontId="10" fillId="10" borderId="1" xfId="0" applyNumberFormat="1" applyFont="1" applyFill="1" applyBorder="1" applyAlignment="1" applyProtection="1">
      <alignment horizontal="center" vertical="center" wrapText="1"/>
    </xf>
    <xf numFmtId="180" fontId="16" fillId="10" borderId="1" xfId="0" applyNumberFormat="1" applyFont="1" applyFill="1" applyBorder="1" applyAlignment="1" applyProtection="1">
      <alignment horizontal="center" vertical="center" wrapText="1"/>
    </xf>
    <xf numFmtId="178" fontId="10" fillId="10" borderId="1" xfId="0" applyNumberFormat="1" applyFont="1" applyFill="1" applyBorder="1" applyAlignment="1" applyProtection="1">
      <alignment horizontal="center" vertical="center" wrapText="1"/>
    </xf>
    <xf numFmtId="40" fontId="10" fillId="10" borderId="1" xfId="0" applyNumberFormat="1" applyFont="1" applyFill="1" applyBorder="1" applyAlignment="1" applyProtection="1">
      <alignment horizontal="center" vertical="center" wrapText="1"/>
    </xf>
    <xf numFmtId="180" fontId="10" fillId="10" borderId="1" xfId="0" applyNumberFormat="1" applyFont="1" applyFill="1" applyBorder="1" applyAlignment="1" applyProtection="1">
      <alignment horizontal="center" vertical="center" wrapText="1"/>
    </xf>
    <xf numFmtId="180" fontId="15" fillId="0" borderId="1" xfId="0" applyNumberFormat="1" applyFont="1" applyFill="1" applyBorder="1" applyAlignment="1" applyProtection="1">
      <alignment horizontal="left" vertical="center" wrapText="1"/>
    </xf>
    <xf numFmtId="180" fontId="15" fillId="0" borderId="1" xfId="0" applyNumberFormat="1" applyFont="1" applyFill="1" applyBorder="1" applyAlignment="1" applyProtection="1">
      <alignment horizontal="center" vertical="center" wrapText="1"/>
    </xf>
    <xf numFmtId="180" fontId="15" fillId="11" borderId="1" xfId="0" applyNumberFormat="1" applyFont="1" applyFill="1" applyBorder="1" applyAlignment="1" applyProtection="1">
      <alignment horizontal="center" vertical="center" wrapText="1"/>
    </xf>
    <xf numFmtId="178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180" fontId="15" fillId="0" borderId="1" xfId="0" applyNumberFormat="1" applyFont="1" applyFill="1" applyBorder="1" applyAlignment="1" applyProtection="1">
      <alignment horizontal="right" vertical="center" wrapText="1"/>
    </xf>
    <xf numFmtId="40" fontId="17" fillId="12" borderId="1" xfId="0" applyNumberFormat="1" applyFont="1" applyFill="1" applyBorder="1" applyAlignment="1" applyProtection="1">
      <alignment vertic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40" fontId="11" fillId="0" borderId="1" xfId="0" applyNumberFormat="1" applyFont="1" applyFill="1" applyBorder="1" applyAlignment="1" applyProtection="1">
      <alignment horizontal="center" vertical="center" wrapText="1"/>
    </xf>
    <xf numFmtId="40" fontId="17" fillId="12" borderId="1" xfId="0" applyNumberFormat="1" applyFont="1" applyFill="1" applyBorder="1" applyAlignment="1" applyProtection="1">
      <alignment horizontal="center" vertical="center" wrapText="1"/>
    </xf>
    <xf numFmtId="40" fontId="17" fillId="12" borderId="5" xfId="0" applyNumberFormat="1" applyFont="1" applyFill="1" applyBorder="1" applyAlignment="1" applyProtection="1">
      <alignment horizontal="center" vertical="center" wrapText="1"/>
    </xf>
    <xf numFmtId="0" fontId="14" fillId="13" borderId="1" xfId="0" applyNumberFormat="1" applyFont="1" applyFill="1" applyBorder="1" applyAlignment="1" applyProtection="1">
      <alignment horizontal="left" vertical="center" wrapText="1"/>
    </xf>
    <xf numFmtId="0" fontId="14" fillId="13" borderId="1" xfId="0" applyNumberFormat="1" applyFont="1" applyFill="1" applyBorder="1" applyAlignment="1" applyProtection="1">
      <alignment horizontal="center" vertical="center" wrapText="1"/>
    </xf>
    <xf numFmtId="40" fontId="17" fillId="12" borderId="5" xfId="0" applyNumberFormat="1" applyFont="1" applyFill="1" applyBorder="1" applyAlignment="1" applyProtection="1">
      <alignment vertical="center" wrapText="1"/>
    </xf>
    <xf numFmtId="178" fontId="11" fillId="11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1" fillId="11" borderId="1" xfId="0" applyNumberFormat="1" applyFont="1" applyFill="1" applyBorder="1" applyAlignment="1" applyProtection="1">
      <alignment horizontal="left" vertical="center" wrapText="1"/>
    </xf>
    <xf numFmtId="180" fontId="14" fillId="14" borderId="1" xfId="0" applyNumberFormat="1" applyFont="1" applyFill="1" applyBorder="1" applyAlignment="1" applyProtection="1">
      <alignment horizontal="right" vertical="center" wrapText="1"/>
    </xf>
    <xf numFmtId="40" fontId="14" fillId="14" borderId="1" xfId="0" applyNumberFormat="1" applyFont="1" applyFill="1" applyBorder="1" applyAlignment="1" applyProtection="1">
      <alignment horizontal="right" vertical="center" wrapText="1"/>
    </xf>
    <xf numFmtId="58" fontId="17" fillId="15" borderId="6" xfId="7" applyNumberFormat="1" applyFont="1" applyFill="1" applyBorder="1" applyAlignment="1" applyProtection="1">
      <alignment horizontal="center" vertical="center"/>
    </xf>
    <xf numFmtId="10" fontId="4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0" fontId="6" fillId="0" borderId="0" xfId="1" applyNumberFormat="1" applyFont="1" applyFill="1" applyBorder="1" applyAlignment="1">
      <alignment horizontal="left" vertical="center" wrapText="1"/>
    </xf>
    <xf numFmtId="0" fontId="6" fillId="0" borderId="0" xfId="1" applyNumberFormat="1" applyFont="1" applyFill="1" applyBorder="1" applyAlignment="1">
      <alignment horizontal="center" vertical="center" wrapText="1"/>
    </xf>
    <xf numFmtId="180" fontId="7" fillId="0" borderId="0" xfId="1" applyNumberFormat="1" applyFont="1" applyFill="1" applyBorder="1" applyAlignment="1">
      <alignment horizontal="center" vertical="center" wrapText="1"/>
    </xf>
    <xf numFmtId="178" fontId="6" fillId="0" borderId="0" xfId="1" applyNumberFormat="1" applyFont="1" applyFill="1" applyBorder="1" applyAlignment="1">
      <alignment horizontal="center" vertical="center" wrapText="1"/>
    </xf>
    <xf numFmtId="180" fontId="6" fillId="0" borderId="0" xfId="1" applyNumberFormat="1" applyFont="1" applyFill="1" applyBorder="1" applyAlignment="1">
      <alignment horizontal="right" vertical="center" wrapText="1"/>
    </xf>
    <xf numFmtId="177" fontId="9" fillId="0" borderId="2" xfId="7" applyNumberFormat="1" applyFont="1" applyFill="1" applyBorder="1" applyAlignment="1">
      <alignment horizontal="center" vertical="center" wrapText="1"/>
    </xf>
    <xf numFmtId="177" fontId="9" fillId="0" borderId="3" xfId="7" applyNumberFormat="1" applyFont="1" applyFill="1" applyBorder="1" applyAlignment="1">
      <alignment horizontal="center" vertical="center" wrapText="1"/>
    </xf>
    <xf numFmtId="177" fontId="9" fillId="0" borderId="4" xfId="7" applyNumberFormat="1" applyFont="1" applyFill="1" applyBorder="1" applyAlignment="1">
      <alignment horizontal="center" vertical="center" wrapText="1"/>
    </xf>
    <xf numFmtId="10" fontId="14" fillId="14" borderId="2" xfId="0" applyNumberFormat="1" applyFont="1" applyFill="1" applyBorder="1" applyAlignment="1" applyProtection="1">
      <alignment horizontal="center" vertical="center" wrapText="1"/>
    </xf>
    <xf numFmtId="10" fontId="14" fillId="14" borderId="3" xfId="0" applyNumberFormat="1" applyFont="1" applyFill="1" applyBorder="1" applyAlignment="1" applyProtection="1">
      <alignment horizontal="center" vertical="center" wrapText="1"/>
    </xf>
    <xf numFmtId="10" fontId="14" fillId="14" borderId="4" xfId="0" applyNumberFormat="1" applyFont="1" applyFill="1" applyBorder="1" applyAlignment="1" applyProtection="1">
      <alignment horizontal="center" vertical="center" wrapText="1"/>
    </xf>
    <xf numFmtId="0" fontId="14" fillId="14" borderId="3" xfId="0" applyNumberFormat="1" applyFont="1" applyFill="1" applyBorder="1" applyAlignment="1" applyProtection="1">
      <alignment horizontal="center" vertical="center" wrapText="1"/>
    </xf>
    <xf numFmtId="0" fontId="14" fillId="14" borderId="4" xfId="0" applyNumberFormat="1" applyFont="1" applyFill="1" applyBorder="1" applyAlignment="1" applyProtection="1">
      <alignment horizontal="center" vertical="center" wrapText="1"/>
    </xf>
    <xf numFmtId="10" fontId="14" fillId="7" borderId="2" xfId="1" applyNumberFormat="1" applyFont="1" applyFill="1" applyBorder="1" applyAlignment="1">
      <alignment horizontal="center" vertical="center" wrapText="1"/>
    </xf>
    <xf numFmtId="10" fontId="14" fillId="7" borderId="3" xfId="1" applyNumberFormat="1" applyFont="1" applyFill="1" applyBorder="1" applyAlignment="1">
      <alignment horizontal="center" vertical="center" wrapText="1"/>
    </xf>
    <xf numFmtId="10" fontId="14" fillId="7" borderId="4" xfId="1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left" vertical="center" wrapText="1"/>
    </xf>
    <xf numFmtId="0" fontId="4" fillId="8" borderId="3" xfId="0" applyFont="1" applyFill="1" applyBorder="1" applyAlignment="1">
      <alignment horizontal="left" vertical="center" wrapText="1"/>
    </xf>
    <xf numFmtId="0" fontId="4" fillId="8" borderId="4" xfId="0" applyFont="1" applyFill="1" applyBorder="1" applyAlignment="1">
      <alignment horizontal="left" vertical="center" wrapText="1"/>
    </xf>
    <xf numFmtId="40" fontId="13" fillId="5" borderId="6" xfId="1" applyNumberFormat="1" applyFont="1" applyFill="1" applyBorder="1" applyAlignment="1">
      <alignment horizontal="center" vertical="center" wrapText="1"/>
    </xf>
    <xf numFmtId="40" fontId="13" fillId="5" borderId="7" xfId="1" applyNumberFormat="1" applyFont="1" applyFill="1" applyBorder="1" applyAlignment="1">
      <alignment horizontal="center" vertical="center" wrapText="1"/>
    </xf>
    <xf numFmtId="40" fontId="13" fillId="5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180" fontId="21" fillId="2" borderId="1" xfId="0" applyNumberFormat="1" applyFont="1" applyFill="1" applyBorder="1" applyAlignment="1">
      <alignment horizontal="center" vertical="center"/>
    </xf>
    <xf numFmtId="0" fontId="22" fillId="14" borderId="2" xfId="0" applyNumberFormat="1" applyFont="1" applyFill="1" applyBorder="1" applyAlignment="1" applyProtection="1">
      <alignment horizontal="center" vertical="center" wrapText="1"/>
    </xf>
  </cellXfs>
  <cellStyles count="10">
    <cellStyle name="常规" xfId="0" builtinId="0"/>
    <cellStyle name="常规 13" xfId="4"/>
    <cellStyle name="常规 17" xfId="5"/>
    <cellStyle name="常规 18" xfId="6"/>
    <cellStyle name="常规 2" xfId="7"/>
    <cellStyle name="常规 2 2" xfId="3"/>
    <cellStyle name="常规 5" xfId="8"/>
    <cellStyle name="普通" xfId="1"/>
    <cellStyle name="普通 2" xfId="2"/>
    <cellStyle name="千位分隔 2" xfId="9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workbookViewId="0">
      <selection activeCell="A2" sqref="A2:G2"/>
    </sheetView>
  </sheetViews>
  <sheetFormatPr defaultColWidth="9" defaultRowHeight="13.5" x14ac:dyDescent="0.15"/>
  <cols>
    <col min="1" max="1" width="30.5" style="11" customWidth="1"/>
    <col min="2" max="2" width="40.875" style="12" customWidth="1"/>
    <col min="3" max="3" width="11.5" style="13" customWidth="1"/>
    <col min="4" max="4" width="7.75" style="12" customWidth="1"/>
    <col min="5" max="5" width="9.75" style="12" customWidth="1"/>
    <col min="6" max="6" width="16.75" style="14" customWidth="1"/>
    <col min="7" max="7" width="16.25" style="14" customWidth="1"/>
  </cols>
  <sheetData>
    <row r="1" spans="1:8" ht="33.6" customHeight="1" x14ac:dyDescent="0.15">
      <c r="A1" s="84" t="s">
        <v>0</v>
      </c>
      <c r="B1" s="85"/>
      <c r="C1" s="86"/>
      <c r="D1" s="87"/>
      <c r="E1" s="85"/>
      <c r="F1" s="88"/>
      <c r="G1" s="20"/>
    </row>
    <row r="2" spans="1:8" ht="51" customHeight="1" x14ac:dyDescent="0.15">
      <c r="A2" s="89" t="s">
        <v>1</v>
      </c>
      <c r="B2" s="90"/>
      <c r="C2" s="90"/>
      <c r="D2" s="90"/>
      <c r="E2" s="90"/>
      <c r="F2" s="90"/>
      <c r="G2" s="91"/>
    </row>
    <row r="3" spans="1:8" ht="18" x14ac:dyDescent="0.15">
      <c r="A3" s="55" t="s">
        <v>2</v>
      </c>
      <c r="B3" s="56" t="s">
        <v>3</v>
      </c>
      <c r="C3" s="57" t="s">
        <v>4</v>
      </c>
      <c r="D3" s="58" t="s">
        <v>5</v>
      </c>
      <c r="E3" s="59" t="s">
        <v>6</v>
      </c>
      <c r="F3" s="60" t="s">
        <v>7</v>
      </c>
      <c r="G3" s="60" t="s">
        <v>8</v>
      </c>
      <c r="H3" s="54"/>
    </row>
    <row r="4" spans="1:8" ht="16.5" x14ac:dyDescent="0.15">
      <c r="A4" s="61" t="s">
        <v>9</v>
      </c>
      <c r="B4" s="62" t="s">
        <v>10</v>
      </c>
      <c r="C4" s="63"/>
      <c r="D4" s="64">
        <v>120</v>
      </c>
      <c r="E4" s="65" t="s">
        <v>11</v>
      </c>
      <c r="F4" s="66">
        <f>C4*D4</f>
        <v>0</v>
      </c>
      <c r="G4" s="67"/>
    </row>
    <row r="5" spans="1:8" ht="16.5" x14ac:dyDescent="0.15">
      <c r="A5" s="61" t="s">
        <v>12</v>
      </c>
      <c r="B5" s="62" t="s">
        <v>13</v>
      </c>
      <c r="C5" s="62"/>
      <c r="D5" s="64">
        <v>120</v>
      </c>
      <c r="E5" s="65" t="s">
        <v>11</v>
      </c>
      <c r="F5" s="66">
        <f>C5*D5</f>
        <v>0</v>
      </c>
      <c r="G5" s="67"/>
    </row>
    <row r="6" spans="1:8" ht="16.5" x14ac:dyDescent="0.15">
      <c r="A6" s="61" t="s">
        <v>14</v>
      </c>
      <c r="B6" s="62"/>
      <c r="C6" s="62"/>
      <c r="D6" s="64">
        <v>14</v>
      </c>
      <c r="E6" s="65" t="s">
        <v>15</v>
      </c>
      <c r="F6" s="66">
        <f>C6*D6</f>
        <v>0</v>
      </c>
      <c r="G6" s="67"/>
    </row>
    <row r="7" spans="1:8" ht="18.600000000000001" customHeight="1" x14ac:dyDescent="0.15">
      <c r="A7" s="68" t="s">
        <v>16</v>
      </c>
      <c r="B7" s="65" t="s">
        <v>17</v>
      </c>
      <c r="C7" s="62"/>
      <c r="D7" s="64">
        <v>7</v>
      </c>
      <c r="E7" s="69" t="s">
        <v>18</v>
      </c>
      <c r="F7" s="66">
        <f>C7*D7</f>
        <v>0</v>
      </c>
      <c r="G7" s="70"/>
    </row>
    <row r="8" spans="1:8" ht="16.5" x14ac:dyDescent="0.15">
      <c r="A8" s="68" t="s">
        <v>19</v>
      </c>
      <c r="B8" s="65" t="s">
        <v>20</v>
      </c>
      <c r="C8" s="62"/>
      <c r="D8" s="64">
        <v>7</v>
      </c>
      <c r="E8" s="69" t="s">
        <v>18</v>
      </c>
      <c r="F8" s="66">
        <f>C8*D8</f>
        <v>0</v>
      </c>
      <c r="G8" s="70"/>
    </row>
    <row r="9" spans="1:8" ht="16.5" x14ac:dyDescent="0.15">
      <c r="A9" s="68" t="s">
        <v>21</v>
      </c>
      <c r="B9" s="65"/>
      <c r="C9" s="63"/>
      <c r="D9" s="64">
        <v>1</v>
      </c>
      <c r="E9" s="69" t="s">
        <v>18</v>
      </c>
      <c r="F9" s="66">
        <v>0</v>
      </c>
      <c r="G9" s="71"/>
    </row>
    <row r="10" spans="1:8" ht="16.5" x14ac:dyDescent="0.15">
      <c r="A10" s="68" t="s">
        <v>22</v>
      </c>
      <c r="B10" s="65" t="s">
        <v>23</v>
      </c>
      <c r="C10" s="62"/>
      <c r="D10" s="64">
        <v>240</v>
      </c>
      <c r="E10" s="69" t="s">
        <v>24</v>
      </c>
      <c r="F10" s="66">
        <f>C10*D10</f>
        <v>0</v>
      </c>
      <c r="G10" s="71"/>
    </row>
    <row r="11" spans="1:8" ht="16.5" x14ac:dyDescent="0.15">
      <c r="A11" s="72" t="s">
        <v>25</v>
      </c>
      <c r="B11" s="73"/>
      <c r="C11" s="62"/>
      <c r="D11" s="64"/>
      <c r="E11" s="69"/>
      <c r="F11" s="66"/>
      <c r="G11" s="74"/>
    </row>
    <row r="12" spans="1:8" ht="16.5" x14ac:dyDescent="0.15">
      <c r="A12" s="68" t="s">
        <v>26</v>
      </c>
      <c r="B12" s="65"/>
      <c r="C12" s="62"/>
      <c r="D12" s="75">
        <v>2</v>
      </c>
      <c r="E12" s="69" t="s">
        <v>27</v>
      </c>
      <c r="F12" s="66">
        <f>C12*D12</f>
        <v>0</v>
      </c>
      <c r="G12" s="74"/>
    </row>
    <row r="13" spans="1:8" ht="16.5" x14ac:dyDescent="0.15">
      <c r="A13" s="68" t="s">
        <v>28</v>
      </c>
      <c r="B13" s="65"/>
      <c r="C13" s="62"/>
      <c r="D13" s="75">
        <v>2</v>
      </c>
      <c r="E13" s="69" t="s">
        <v>27</v>
      </c>
      <c r="F13" s="66">
        <f>C13*D13</f>
        <v>0</v>
      </c>
      <c r="G13" s="74"/>
    </row>
    <row r="14" spans="1:8" ht="16.5" x14ac:dyDescent="0.15">
      <c r="A14" s="68" t="s">
        <v>29</v>
      </c>
      <c r="B14" s="65"/>
      <c r="C14" s="62"/>
      <c r="D14" s="64">
        <v>1</v>
      </c>
      <c r="E14" s="69" t="s">
        <v>18</v>
      </c>
      <c r="F14" s="66">
        <f>C14*D14</f>
        <v>0</v>
      </c>
      <c r="G14" s="74"/>
    </row>
    <row r="15" spans="1:8" ht="16.5" x14ac:dyDescent="0.15">
      <c r="A15" s="61" t="s">
        <v>30</v>
      </c>
      <c r="B15" s="62"/>
      <c r="C15" s="62"/>
      <c r="D15" s="65">
        <v>120</v>
      </c>
      <c r="E15" s="62" t="s">
        <v>27</v>
      </c>
      <c r="F15" s="66">
        <f>C15*D15</f>
        <v>0</v>
      </c>
      <c r="G15" s="70"/>
    </row>
    <row r="16" spans="1:8" ht="16.5" x14ac:dyDescent="0.15">
      <c r="A16" s="61" t="s">
        <v>31</v>
      </c>
      <c r="B16" s="62"/>
      <c r="C16" s="62"/>
      <c r="D16" s="65">
        <v>1</v>
      </c>
      <c r="E16" s="62" t="s">
        <v>32</v>
      </c>
      <c r="F16" s="66">
        <f>C16*D16</f>
        <v>0</v>
      </c>
      <c r="G16" s="70"/>
    </row>
    <row r="17" spans="1:8" ht="16.5" x14ac:dyDescent="0.15">
      <c r="A17" s="72" t="s">
        <v>33</v>
      </c>
      <c r="B17" s="73"/>
      <c r="C17" s="62"/>
      <c r="D17" s="64"/>
      <c r="E17" s="76"/>
      <c r="F17" s="66"/>
      <c r="G17" s="70"/>
    </row>
    <row r="18" spans="1:8" ht="16.5" x14ac:dyDescent="0.15">
      <c r="A18" s="77" t="s">
        <v>34</v>
      </c>
      <c r="B18" s="65" t="s">
        <v>35</v>
      </c>
      <c r="C18" s="62"/>
      <c r="D18" s="65">
        <v>7</v>
      </c>
      <c r="E18" s="69" t="s">
        <v>36</v>
      </c>
      <c r="F18" s="66">
        <f>C18*D18</f>
        <v>0</v>
      </c>
      <c r="G18" s="70"/>
    </row>
    <row r="19" spans="1:8" ht="16.5" x14ac:dyDescent="0.15">
      <c r="A19" s="77" t="s">
        <v>37</v>
      </c>
      <c r="B19" s="65" t="s">
        <v>38</v>
      </c>
      <c r="C19" s="62"/>
      <c r="D19" s="65">
        <v>7</v>
      </c>
      <c r="E19" s="69" t="s">
        <v>36</v>
      </c>
      <c r="F19" s="66">
        <f>C19*D19</f>
        <v>0</v>
      </c>
      <c r="G19" s="70"/>
    </row>
    <row r="20" spans="1:8" ht="15" x14ac:dyDescent="0.15">
      <c r="A20" s="92" t="s">
        <v>39</v>
      </c>
      <c r="B20" s="93"/>
      <c r="C20" s="93"/>
      <c r="D20" s="93"/>
      <c r="E20" s="94"/>
      <c r="F20" s="78">
        <f>SUM(F4:F18)</f>
        <v>0</v>
      </c>
      <c r="G20" s="79"/>
    </row>
    <row r="21" spans="1:8" ht="15" x14ac:dyDescent="0.15">
      <c r="A21" s="111" t="s">
        <v>121</v>
      </c>
      <c r="B21" s="95"/>
      <c r="C21" s="95"/>
      <c r="D21" s="95"/>
      <c r="E21" s="96"/>
      <c r="F21" s="78">
        <f>F20*0.03</f>
        <v>0</v>
      </c>
      <c r="G21" s="79"/>
    </row>
    <row r="22" spans="1:8" ht="15" x14ac:dyDescent="0.15">
      <c r="A22" s="92" t="s">
        <v>40</v>
      </c>
      <c r="B22" s="93"/>
      <c r="C22" s="93"/>
      <c r="D22" s="93"/>
      <c r="E22" s="94"/>
      <c r="F22" s="78">
        <f>F20+F21</f>
        <v>0</v>
      </c>
      <c r="G22" s="79"/>
      <c r="H22" s="54" t="s">
        <v>41</v>
      </c>
    </row>
    <row r="24" spans="1:8" ht="34.15" customHeight="1" x14ac:dyDescent="0.15">
      <c r="H24" s="14"/>
    </row>
    <row r="25" spans="1:8" ht="40.9" customHeight="1" x14ac:dyDescent="0.15">
      <c r="A25" s="89" t="s">
        <v>42</v>
      </c>
      <c r="B25" s="90"/>
      <c r="C25" s="90"/>
      <c r="D25" s="90"/>
      <c r="E25" s="90"/>
      <c r="F25" s="90"/>
      <c r="G25" s="91"/>
    </row>
    <row r="26" spans="1:8" ht="18" x14ac:dyDescent="0.15">
      <c r="A26" s="21" t="s">
        <v>2</v>
      </c>
      <c r="B26" s="22" t="s">
        <v>3</v>
      </c>
      <c r="C26" s="23" t="s">
        <v>4</v>
      </c>
      <c r="D26" s="24" t="s">
        <v>5</v>
      </c>
      <c r="E26" s="25" t="s">
        <v>6</v>
      </c>
      <c r="F26" s="26" t="s">
        <v>7</v>
      </c>
      <c r="G26" s="26" t="s">
        <v>8</v>
      </c>
    </row>
    <row r="27" spans="1:8" ht="16.5" x14ac:dyDescent="0.15">
      <c r="A27" s="27" t="s">
        <v>43</v>
      </c>
      <c r="B27" s="28" t="s">
        <v>35</v>
      </c>
      <c r="C27" s="29"/>
      <c r="D27" s="30">
        <v>3</v>
      </c>
      <c r="E27" s="28" t="s">
        <v>36</v>
      </c>
      <c r="F27" s="31">
        <f t="shared" ref="F27:F34" si="0">C27*D27</f>
        <v>0</v>
      </c>
      <c r="G27" s="80"/>
    </row>
    <row r="28" spans="1:8" ht="16.5" x14ac:dyDescent="0.15">
      <c r="A28" s="27" t="s">
        <v>44</v>
      </c>
      <c r="B28" s="28"/>
      <c r="C28" s="29"/>
      <c r="D28" s="30">
        <v>14</v>
      </c>
      <c r="E28" s="28" t="s">
        <v>45</v>
      </c>
      <c r="F28" s="31">
        <f t="shared" si="0"/>
        <v>0</v>
      </c>
      <c r="G28" s="80"/>
    </row>
    <row r="29" spans="1:8" ht="16.5" x14ac:dyDescent="0.15">
      <c r="A29" s="33" t="s">
        <v>46</v>
      </c>
      <c r="B29" s="29" t="s">
        <v>47</v>
      </c>
      <c r="C29" s="29"/>
      <c r="D29" s="30">
        <v>1</v>
      </c>
      <c r="E29" s="28" t="s">
        <v>18</v>
      </c>
      <c r="F29" s="31">
        <f t="shared" si="0"/>
        <v>0</v>
      </c>
      <c r="G29" s="80"/>
    </row>
    <row r="30" spans="1:8" ht="16.5" x14ac:dyDescent="0.15">
      <c r="A30" s="33" t="s">
        <v>48</v>
      </c>
      <c r="B30" s="29" t="s">
        <v>49</v>
      </c>
      <c r="C30" s="29"/>
      <c r="D30" s="30">
        <v>60</v>
      </c>
      <c r="E30" s="28" t="s">
        <v>11</v>
      </c>
      <c r="F30" s="31">
        <f t="shared" si="0"/>
        <v>0</v>
      </c>
      <c r="G30" s="80"/>
    </row>
    <row r="31" spans="1:8" ht="33" x14ac:dyDescent="0.15">
      <c r="A31" s="33" t="s">
        <v>50</v>
      </c>
      <c r="B31" s="29" t="s">
        <v>51</v>
      </c>
      <c r="C31" s="29"/>
      <c r="D31" s="30">
        <v>1</v>
      </c>
      <c r="E31" s="28" t="s">
        <v>52</v>
      </c>
      <c r="F31" s="31">
        <f t="shared" si="0"/>
        <v>0</v>
      </c>
      <c r="G31" s="80"/>
    </row>
    <row r="32" spans="1:8" ht="16.5" x14ac:dyDescent="0.15">
      <c r="A32" s="33" t="s">
        <v>53</v>
      </c>
      <c r="B32" s="29" t="s">
        <v>54</v>
      </c>
      <c r="C32" s="29"/>
      <c r="D32" s="30">
        <v>300</v>
      </c>
      <c r="E32" s="28" t="s">
        <v>55</v>
      </c>
      <c r="F32" s="31">
        <f t="shared" si="0"/>
        <v>0</v>
      </c>
      <c r="G32" s="80"/>
    </row>
    <row r="33" spans="1:8" ht="16.5" x14ac:dyDescent="0.15">
      <c r="A33" s="33" t="s">
        <v>56</v>
      </c>
      <c r="B33" s="29" t="s">
        <v>57</v>
      </c>
      <c r="C33" s="29"/>
      <c r="D33" s="30">
        <v>300</v>
      </c>
      <c r="E33" s="28" t="s">
        <v>55</v>
      </c>
      <c r="F33" s="31">
        <f t="shared" si="0"/>
        <v>0</v>
      </c>
      <c r="G33" s="80"/>
    </row>
    <row r="34" spans="1:8" ht="16.5" x14ac:dyDescent="0.15">
      <c r="A34" s="33" t="s">
        <v>58</v>
      </c>
      <c r="B34" s="29"/>
      <c r="C34" s="36"/>
      <c r="D34" s="37">
        <v>1</v>
      </c>
      <c r="E34" s="38" t="s">
        <v>18</v>
      </c>
      <c r="F34" s="31">
        <f t="shared" si="0"/>
        <v>0</v>
      </c>
      <c r="G34" s="80"/>
    </row>
    <row r="35" spans="1:8" ht="16.5" x14ac:dyDescent="0.15">
      <c r="A35" s="39" t="s">
        <v>25</v>
      </c>
      <c r="B35" s="40"/>
      <c r="C35" s="36"/>
      <c r="D35" s="37"/>
      <c r="E35" s="38"/>
      <c r="F35" s="31"/>
      <c r="G35" s="43"/>
    </row>
    <row r="36" spans="1:8" ht="16.5" x14ac:dyDescent="0.15">
      <c r="A36" s="34" t="s">
        <v>26</v>
      </c>
      <c r="B36" s="28"/>
      <c r="C36" s="36"/>
      <c r="D36" s="37">
        <v>1</v>
      </c>
      <c r="E36" s="38" t="s">
        <v>27</v>
      </c>
      <c r="F36" s="31">
        <f t="shared" ref="F36:F39" si="1">C36*D36</f>
        <v>0</v>
      </c>
      <c r="G36" s="43"/>
    </row>
    <row r="37" spans="1:8" ht="16.5" x14ac:dyDescent="0.15">
      <c r="A37" s="68" t="s">
        <v>28</v>
      </c>
      <c r="B37" s="65"/>
      <c r="C37" s="62"/>
      <c r="D37" s="64">
        <v>1</v>
      </c>
      <c r="E37" s="69" t="s">
        <v>27</v>
      </c>
      <c r="F37" s="66">
        <f t="shared" si="1"/>
        <v>0</v>
      </c>
      <c r="G37" s="74"/>
    </row>
    <row r="38" spans="1:8" ht="16.5" x14ac:dyDescent="0.15">
      <c r="A38" s="34" t="s">
        <v>29</v>
      </c>
      <c r="B38" s="28"/>
      <c r="C38" s="36"/>
      <c r="D38" s="37">
        <v>1</v>
      </c>
      <c r="E38" s="38" t="s">
        <v>18</v>
      </c>
      <c r="F38" s="31">
        <f t="shared" si="1"/>
        <v>0</v>
      </c>
      <c r="G38" s="43"/>
    </row>
    <row r="39" spans="1:8" ht="16.5" x14ac:dyDescent="0.15">
      <c r="A39" s="34" t="s">
        <v>59</v>
      </c>
      <c r="B39" s="28" t="s">
        <v>60</v>
      </c>
      <c r="C39" s="36"/>
      <c r="D39" s="37">
        <v>1</v>
      </c>
      <c r="E39" s="38" t="s">
        <v>18</v>
      </c>
      <c r="F39" s="31">
        <f t="shared" si="1"/>
        <v>0</v>
      </c>
      <c r="G39" s="53"/>
    </row>
    <row r="40" spans="1:8" ht="16.5" x14ac:dyDescent="0.15">
      <c r="A40" s="39" t="s">
        <v>61</v>
      </c>
      <c r="B40" s="40"/>
      <c r="C40" s="36"/>
      <c r="D40" s="37"/>
      <c r="E40" s="38"/>
      <c r="F40" s="31"/>
      <c r="G40" s="80"/>
    </row>
    <row r="41" spans="1:8" ht="16.5" x14ac:dyDescent="0.15">
      <c r="A41" s="33" t="s">
        <v>30</v>
      </c>
      <c r="B41" s="29" t="s">
        <v>62</v>
      </c>
      <c r="C41" s="29"/>
      <c r="D41" s="44">
        <v>60</v>
      </c>
      <c r="E41" s="29" t="s">
        <v>27</v>
      </c>
      <c r="F41" s="31">
        <f t="shared" ref="F41" si="2">C41*D41</f>
        <v>0</v>
      </c>
      <c r="G41" s="80"/>
    </row>
    <row r="42" spans="1:8" ht="15" x14ac:dyDescent="0.15">
      <c r="A42" s="97" t="s">
        <v>39</v>
      </c>
      <c r="B42" s="98"/>
      <c r="C42" s="98"/>
      <c r="D42" s="98"/>
      <c r="E42" s="99"/>
      <c r="F42" s="46">
        <f>SUM(F27:F41)</f>
        <v>0</v>
      </c>
      <c r="G42" s="47"/>
    </row>
    <row r="43" spans="1:8" ht="25.9" customHeight="1" x14ac:dyDescent="0.15">
      <c r="A43" s="111" t="s">
        <v>121</v>
      </c>
      <c r="B43" s="95"/>
      <c r="C43" s="95"/>
      <c r="D43" s="95"/>
      <c r="E43" s="96"/>
      <c r="F43" s="46">
        <f>F42*0.03</f>
        <v>0</v>
      </c>
      <c r="G43" s="47"/>
    </row>
    <row r="44" spans="1:8" ht="25.9" customHeight="1" x14ac:dyDescent="0.15">
      <c r="A44" s="97" t="s">
        <v>40</v>
      </c>
      <c r="B44" s="98"/>
      <c r="C44" s="98"/>
      <c r="D44" s="98"/>
      <c r="E44" s="99"/>
      <c r="F44" s="46">
        <f>F42+F43</f>
        <v>0</v>
      </c>
      <c r="G44" s="47"/>
      <c r="H44" s="54" t="s">
        <v>41</v>
      </c>
    </row>
    <row r="45" spans="1:8" ht="15" x14ac:dyDescent="0.15">
      <c r="B45" s="81"/>
      <c r="C45" s="82"/>
      <c r="D45" s="83"/>
      <c r="E45" s="83"/>
    </row>
    <row r="48" spans="1:8" ht="15" x14ac:dyDescent="0.15">
      <c r="A48" s="100" t="s">
        <v>63</v>
      </c>
      <c r="B48" s="100"/>
      <c r="C48" s="100"/>
      <c r="D48" s="100"/>
      <c r="E48" s="100"/>
      <c r="F48" s="49">
        <f>F22</f>
        <v>0</v>
      </c>
      <c r="G48" s="50"/>
    </row>
    <row r="49" spans="1:7" ht="15" x14ac:dyDescent="0.15">
      <c r="A49" s="100" t="s">
        <v>42</v>
      </c>
      <c r="B49" s="100"/>
      <c r="C49" s="100"/>
      <c r="D49" s="100"/>
      <c r="E49" s="100"/>
      <c r="F49" s="49">
        <f>F44</f>
        <v>0</v>
      </c>
      <c r="G49" s="50"/>
    </row>
    <row r="50" spans="1:7" ht="15" x14ac:dyDescent="0.15">
      <c r="A50" s="101" t="s">
        <v>64</v>
      </c>
      <c r="B50" s="101"/>
      <c r="C50" s="101"/>
      <c r="D50" s="101"/>
      <c r="E50" s="101"/>
      <c r="F50" s="52">
        <f>SUM(F48:F49)</f>
        <v>0</v>
      </c>
      <c r="G50" s="51"/>
    </row>
  </sheetData>
  <mergeCells count="12">
    <mergeCell ref="A49:E49"/>
    <mergeCell ref="A50:E50"/>
    <mergeCell ref="A25:G25"/>
    <mergeCell ref="A42:E42"/>
    <mergeCell ref="A43:E43"/>
    <mergeCell ref="A44:E44"/>
    <mergeCell ref="A48:E48"/>
    <mergeCell ref="A1:F1"/>
    <mergeCell ref="A2:G2"/>
    <mergeCell ref="A20:E20"/>
    <mergeCell ref="A21:E21"/>
    <mergeCell ref="A22:E22"/>
  </mergeCells>
  <phoneticPr fontId="20" type="noConversion"/>
  <pageMargins left="0.70069444444444495" right="0.70069444444444495" top="0.75138888888888899" bottom="0.75138888888888899" header="0.29861111111111099" footer="0.29861111111111099"/>
  <pageSetup paperSize="9" scale="72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opLeftCell="A10" workbookViewId="0">
      <selection activeCell="A29" sqref="A29:E29"/>
    </sheetView>
  </sheetViews>
  <sheetFormatPr defaultColWidth="9" defaultRowHeight="13.5" x14ac:dyDescent="0.15"/>
  <cols>
    <col min="1" max="1" width="30.5" style="11" customWidth="1"/>
    <col min="2" max="2" width="40.875" style="12" customWidth="1"/>
    <col min="3" max="3" width="11.5" style="13" customWidth="1"/>
    <col min="4" max="4" width="7.75" style="12" customWidth="1"/>
    <col min="5" max="5" width="9.75" style="12" customWidth="1"/>
    <col min="6" max="6" width="16.75" style="14" customWidth="1"/>
    <col min="7" max="7" width="16.25" style="14" customWidth="1"/>
  </cols>
  <sheetData>
    <row r="1" spans="1:8" ht="33.6" customHeight="1" x14ac:dyDescent="0.15">
      <c r="A1" s="84" t="s">
        <v>0</v>
      </c>
      <c r="B1" s="85"/>
      <c r="C1" s="86"/>
      <c r="D1" s="87"/>
      <c r="E1" s="85"/>
      <c r="F1" s="88"/>
      <c r="G1" s="20"/>
    </row>
    <row r="2" spans="1:8" ht="40.9" customHeight="1" x14ac:dyDescent="0.15">
      <c r="A2" s="89" t="s">
        <v>65</v>
      </c>
      <c r="B2" s="90"/>
      <c r="C2" s="90"/>
      <c r="D2" s="90"/>
      <c r="E2" s="90"/>
      <c r="F2" s="90"/>
      <c r="G2" s="91"/>
    </row>
    <row r="3" spans="1:8" ht="18" x14ac:dyDescent="0.15">
      <c r="A3" s="21" t="s">
        <v>2</v>
      </c>
      <c r="B3" s="22" t="s">
        <v>3</v>
      </c>
      <c r="C3" s="23" t="s">
        <v>4</v>
      </c>
      <c r="D3" s="24" t="s">
        <v>5</v>
      </c>
      <c r="E3" s="25" t="s">
        <v>6</v>
      </c>
      <c r="F3" s="26" t="s">
        <v>7</v>
      </c>
      <c r="G3" s="26" t="s">
        <v>8</v>
      </c>
    </row>
    <row r="4" spans="1:8" ht="16.5" x14ac:dyDescent="0.15">
      <c r="A4" s="33" t="s">
        <v>66</v>
      </c>
      <c r="B4" s="29" t="s">
        <v>67</v>
      </c>
      <c r="C4" s="29"/>
      <c r="D4" s="30">
        <v>5</v>
      </c>
      <c r="E4" s="28" t="s">
        <v>15</v>
      </c>
      <c r="F4" s="31"/>
      <c r="G4" s="105" t="s">
        <v>68</v>
      </c>
    </row>
    <row r="5" spans="1:8" ht="16.5" x14ac:dyDescent="0.15">
      <c r="A5" s="33" t="s">
        <v>69</v>
      </c>
      <c r="B5" s="29" t="s">
        <v>70</v>
      </c>
      <c r="C5" s="29"/>
      <c r="D5" s="30">
        <v>5</v>
      </c>
      <c r="E5" s="28" t="s">
        <v>15</v>
      </c>
      <c r="F5" s="31"/>
      <c r="G5" s="106"/>
    </row>
    <row r="6" spans="1:8" ht="16.5" x14ac:dyDescent="0.15">
      <c r="A6" s="34" t="s">
        <v>71</v>
      </c>
      <c r="B6" s="35" t="s">
        <v>72</v>
      </c>
      <c r="C6" s="36"/>
      <c r="D6" s="37">
        <v>5</v>
      </c>
      <c r="E6" s="38" t="s">
        <v>15</v>
      </c>
      <c r="F6" s="31"/>
      <c r="G6" s="106"/>
    </row>
    <row r="7" spans="1:8" ht="16.5" x14ac:dyDescent="0.15">
      <c r="A7" s="34" t="s">
        <v>73</v>
      </c>
      <c r="B7" s="35" t="s">
        <v>74</v>
      </c>
      <c r="C7" s="36"/>
      <c r="D7" s="37">
        <v>5</v>
      </c>
      <c r="E7" s="38" t="s">
        <v>15</v>
      </c>
      <c r="F7" s="31"/>
      <c r="G7" s="106"/>
    </row>
    <row r="8" spans="1:8" ht="16.5" x14ac:dyDescent="0.15">
      <c r="A8" s="27" t="s">
        <v>44</v>
      </c>
      <c r="B8" s="28"/>
      <c r="C8" s="29"/>
      <c r="D8" s="30">
        <v>14</v>
      </c>
      <c r="E8" s="28" t="s">
        <v>45</v>
      </c>
      <c r="F8" s="31"/>
      <c r="G8" s="106"/>
    </row>
    <row r="9" spans="1:8" ht="16.5" x14ac:dyDescent="0.15">
      <c r="A9" s="27" t="s">
        <v>75</v>
      </c>
      <c r="B9" s="28" t="s">
        <v>76</v>
      </c>
      <c r="C9" s="29"/>
      <c r="D9" s="30">
        <v>5</v>
      </c>
      <c r="E9" s="28" t="s">
        <v>18</v>
      </c>
      <c r="F9" s="31"/>
      <c r="G9" s="106"/>
    </row>
    <row r="10" spans="1:8" ht="16.5" x14ac:dyDescent="0.15">
      <c r="A10" s="27" t="s">
        <v>77</v>
      </c>
      <c r="B10" s="28"/>
      <c r="C10" s="29"/>
      <c r="D10" s="30">
        <v>400</v>
      </c>
      <c r="E10" s="28" t="s">
        <v>15</v>
      </c>
      <c r="F10" s="31"/>
      <c r="G10" s="106"/>
    </row>
    <row r="11" spans="1:8" ht="16.5" x14ac:dyDescent="0.15">
      <c r="A11" s="34" t="s">
        <v>78</v>
      </c>
      <c r="B11" s="35" t="s">
        <v>79</v>
      </c>
      <c r="C11" s="36"/>
      <c r="D11" s="37">
        <v>400</v>
      </c>
      <c r="E11" s="38" t="s">
        <v>55</v>
      </c>
      <c r="F11" s="31"/>
      <c r="G11" s="106"/>
    </row>
    <row r="12" spans="1:8" ht="16.5" x14ac:dyDescent="0.15">
      <c r="A12" s="39" t="s">
        <v>33</v>
      </c>
      <c r="B12" s="40"/>
      <c r="C12" s="41"/>
      <c r="D12" s="30"/>
      <c r="E12" s="42"/>
      <c r="F12" s="31"/>
      <c r="G12" s="106"/>
    </row>
    <row r="13" spans="1:8" ht="16.5" x14ac:dyDescent="0.15">
      <c r="A13" s="27" t="s">
        <v>80</v>
      </c>
      <c r="B13" s="28" t="s">
        <v>80</v>
      </c>
      <c r="C13" s="29"/>
      <c r="D13" s="44">
        <v>5</v>
      </c>
      <c r="E13" s="45" t="s">
        <v>52</v>
      </c>
      <c r="F13" s="31">
        <f t="shared" ref="F13" si="0">C13*D13</f>
        <v>0</v>
      </c>
      <c r="G13" s="107"/>
    </row>
    <row r="14" spans="1:8" ht="15" x14ac:dyDescent="0.15">
      <c r="A14" s="97" t="s">
        <v>39</v>
      </c>
      <c r="B14" s="98"/>
      <c r="C14" s="98"/>
      <c r="D14" s="98"/>
      <c r="E14" s="99"/>
      <c r="F14" s="46">
        <f>SUM(F4:F13)</f>
        <v>0</v>
      </c>
      <c r="G14" s="47"/>
    </row>
    <row r="15" spans="1:8" ht="25.9" customHeight="1" x14ac:dyDescent="0.15">
      <c r="A15" s="111" t="s">
        <v>121</v>
      </c>
      <c r="B15" s="95"/>
      <c r="C15" s="95"/>
      <c r="D15" s="95"/>
      <c r="E15" s="96"/>
      <c r="F15" s="46">
        <f>F14*0.03</f>
        <v>0</v>
      </c>
      <c r="G15" s="47"/>
    </row>
    <row r="16" spans="1:8" ht="25.9" customHeight="1" x14ac:dyDescent="0.15">
      <c r="A16" s="97" t="s">
        <v>40</v>
      </c>
      <c r="B16" s="98"/>
      <c r="C16" s="98"/>
      <c r="D16" s="98"/>
      <c r="E16" s="99"/>
      <c r="F16" s="46">
        <f>F14+F15</f>
        <v>0</v>
      </c>
      <c r="G16" s="47"/>
      <c r="H16" s="54" t="s">
        <v>41</v>
      </c>
    </row>
    <row r="17" spans="1:7" ht="34.9" customHeight="1" x14ac:dyDescent="0.15">
      <c r="A17" s="89" t="s">
        <v>81</v>
      </c>
      <c r="B17" s="90"/>
      <c r="C17" s="90"/>
      <c r="D17" s="90"/>
      <c r="E17" s="90"/>
      <c r="F17" s="90"/>
      <c r="G17" s="91"/>
    </row>
    <row r="18" spans="1:7" ht="25.15" customHeight="1" x14ac:dyDescent="0.15">
      <c r="A18" s="21" t="s">
        <v>2</v>
      </c>
      <c r="B18" s="22" t="s">
        <v>3</v>
      </c>
      <c r="C18" s="23" t="s">
        <v>4</v>
      </c>
      <c r="D18" s="24" t="s">
        <v>5</v>
      </c>
      <c r="E18" s="25" t="s">
        <v>6</v>
      </c>
      <c r="F18" s="26" t="s">
        <v>7</v>
      </c>
      <c r="G18" s="26" t="s">
        <v>8</v>
      </c>
    </row>
    <row r="19" spans="1:7" ht="16.5" x14ac:dyDescent="0.15">
      <c r="A19" s="33" t="s">
        <v>69</v>
      </c>
      <c r="B19" s="29" t="s">
        <v>70</v>
      </c>
      <c r="C19" s="29"/>
      <c r="D19" s="30">
        <v>4</v>
      </c>
      <c r="E19" s="28" t="s">
        <v>15</v>
      </c>
      <c r="F19" s="31">
        <f>D19*C19</f>
        <v>0</v>
      </c>
      <c r="G19" s="48"/>
    </row>
    <row r="20" spans="1:7" ht="16.5" x14ac:dyDescent="0.15">
      <c r="A20" s="34" t="s">
        <v>71</v>
      </c>
      <c r="B20" s="35" t="s">
        <v>72</v>
      </c>
      <c r="C20" s="36"/>
      <c r="D20" s="37">
        <v>4</v>
      </c>
      <c r="E20" s="38" t="s">
        <v>15</v>
      </c>
      <c r="F20" s="31">
        <f t="shared" ref="F20:F22" si="1">C20*D20</f>
        <v>0</v>
      </c>
      <c r="G20" s="43"/>
    </row>
    <row r="21" spans="1:7" ht="16.5" x14ac:dyDescent="0.15">
      <c r="A21" s="34" t="s">
        <v>73</v>
      </c>
      <c r="B21" s="35" t="s">
        <v>74</v>
      </c>
      <c r="C21" s="36"/>
      <c r="D21" s="37">
        <v>4</v>
      </c>
      <c r="E21" s="38" t="s">
        <v>15</v>
      </c>
      <c r="F21" s="31">
        <f t="shared" si="1"/>
        <v>0</v>
      </c>
      <c r="G21" s="43"/>
    </row>
    <row r="22" spans="1:7" ht="16.5" x14ac:dyDescent="0.15">
      <c r="A22" s="27" t="s">
        <v>44</v>
      </c>
      <c r="B22" s="28"/>
      <c r="C22" s="29"/>
      <c r="D22" s="30">
        <v>8</v>
      </c>
      <c r="E22" s="28" t="s">
        <v>45</v>
      </c>
      <c r="F22" s="31">
        <f t="shared" si="1"/>
        <v>0</v>
      </c>
      <c r="G22" s="32"/>
    </row>
    <row r="23" spans="1:7" ht="16.5" x14ac:dyDescent="0.15">
      <c r="A23" s="34" t="s">
        <v>82</v>
      </c>
      <c r="B23" s="35" t="s">
        <v>82</v>
      </c>
      <c r="C23" s="36"/>
      <c r="D23" s="37">
        <v>400</v>
      </c>
      <c r="E23" s="38" t="s">
        <v>55</v>
      </c>
      <c r="F23" s="31">
        <f>D23*C23</f>
        <v>0</v>
      </c>
      <c r="G23" s="32"/>
    </row>
    <row r="24" spans="1:7" ht="16.5" x14ac:dyDescent="0.15">
      <c r="A24" s="34" t="s">
        <v>83</v>
      </c>
      <c r="B24" s="35" t="s">
        <v>83</v>
      </c>
      <c r="C24" s="36"/>
      <c r="D24" s="37">
        <v>400</v>
      </c>
      <c r="E24" s="38" t="s">
        <v>55</v>
      </c>
      <c r="F24" s="31">
        <f>C24*D24</f>
        <v>0</v>
      </c>
      <c r="G24" s="32"/>
    </row>
    <row r="25" spans="1:7" ht="16.5" x14ac:dyDescent="0.15">
      <c r="A25" s="34" t="s">
        <v>84</v>
      </c>
      <c r="B25" s="35"/>
      <c r="C25" s="36"/>
      <c r="D25" s="37">
        <v>800</v>
      </c>
      <c r="E25" s="38" t="s">
        <v>55</v>
      </c>
      <c r="F25" s="31">
        <f>C25*D25</f>
        <v>0</v>
      </c>
      <c r="G25" s="32"/>
    </row>
    <row r="26" spans="1:7" ht="16.5" x14ac:dyDescent="0.15">
      <c r="A26" s="39" t="s">
        <v>33</v>
      </c>
      <c r="B26" s="40"/>
      <c r="C26" s="41"/>
      <c r="D26" s="30"/>
      <c r="E26" s="42"/>
      <c r="F26" s="31"/>
      <c r="G26" s="43"/>
    </row>
    <row r="27" spans="1:7" ht="16.5" x14ac:dyDescent="0.15">
      <c r="A27" s="27" t="s">
        <v>80</v>
      </c>
      <c r="B27" s="28" t="s">
        <v>80</v>
      </c>
      <c r="C27" s="29"/>
      <c r="D27" s="44">
        <v>7</v>
      </c>
      <c r="E27" s="45" t="s">
        <v>52</v>
      </c>
      <c r="F27" s="31">
        <f t="shared" ref="F27" si="2">C27*D27</f>
        <v>0</v>
      </c>
      <c r="G27" s="43"/>
    </row>
    <row r="28" spans="1:7" ht="15" x14ac:dyDescent="0.15">
      <c r="A28" s="97" t="s">
        <v>39</v>
      </c>
      <c r="B28" s="98"/>
      <c r="C28" s="98"/>
      <c r="D28" s="98"/>
      <c r="E28" s="99"/>
      <c r="F28" s="46">
        <f>SUM(F19:F27)</f>
        <v>0</v>
      </c>
      <c r="G28" s="47"/>
    </row>
    <row r="29" spans="1:7" ht="15" x14ac:dyDescent="0.15">
      <c r="A29" s="111" t="s">
        <v>121</v>
      </c>
      <c r="B29" s="95"/>
      <c r="C29" s="95"/>
      <c r="D29" s="95"/>
      <c r="E29" s="96"/>
      <c r="F29" s="46">
        <f>F28*0.03</f>
        <v>0</v>
      </c>
      <c r="G29" s="47"/>
    </row>
    <row r="30" spans="1:7" ht="15" x14ac:dyDescent="0.15">
      <c r="A30" s="97" t="s">
        <v>40</v>
      </c>
      <c r="B30" s="98"/>
      <c r="C30" s="98"/>
      <c r="D30" s="98"/>
      <c r="E30" s="99"/>
      <c r="F30" s="46">
        <f>F28+F29</f>
        <v>0</v>
      </c>
      <c r="G30" s="47"/>
    </row>
    <row r="32" spans="1:7" ht="33.6" customHeight="1" x14ac:dyDescent="0.15">
      <c r="A32" s="15"/>
      <c r="B32" s="16"/>
      <c r="C32" s="17"/>
      <c r="D32" s="18"/>
      <c r="E32" s="16"/>
      <c r="F32" s="19"/>
      <c r="G32" s="20"/>
    </row>
    <row r="33" spans="1:7" ht="15" x14ac:dyDescent="0.15">
      <c r="A33" s="102" t="s">
        <v>65</v>
      </c>
      <c r="B33" s="103"/>
      <c r="C33" s="103"/>
      <c r="D33" s="103"/>
      <c r="E33" s="104"/>
      <c r="F33" s="49">
        <f>F16</f>
        <v>0</v>
      </c>
      <c r="G33" s="50"/>
    </row>
    <row r="34" spans="1:7" ht="15" x14ac:dyDescent="0.15">
      <c r="A34" s="102" t="s">
        <v>81</v>
      </c>
      <c r="B34" s="103"/>
      <c r="C34" s="103"/>
      <c r="D34" s="103"/>
      <c r="E34" s="104"/>
      <c r="F34" s="49">
        <f>F30</f>
        <v>0</v>
      </c>
      <c r="G34" s="50"/>
    </row>
    <row r="35" spans="1:7" ht="15" x14ac:dyDescent="0.15">
      <c r="A35" s="101" t="s">
        <v>85</v>
      </c>
      <c r="B35" s="101"/>
      <c r="C35" s="101"/>
      <c r="D35" s="101"/>
      <c r="E35" s="101"/>
      <c r="F35" s="52">
        <f>SUM(F33:F34)</f>
        <v>0</v>
      </c>
      <c r="G35" s="51"/>
    </row>
  </sheetData>
  <mergeCells count="13">
    <mergeCell ref="A34:E34"/>
    <mergeCell ref="A35:E35"/>
    <mergeCell ref="G4:G13"/>
    <mergeCell ref="A17:G17"/>
    <mergeCell ref="A28:E28"/>
    <mergeCell ref="A29:E29"/>
    <mergeCell ref="A30:E30"/>
    <mergeCell ref="A33:E33"/>
    <mergeCell ref="A1:F1"/>
    <mergeCell ref="A2:G2"/>
    <mergeCell ref="A14:E14"/>
    <mergeCell ref="A15:E15"/>
    <mergeCell ref="A16:E16"/>
  </mergeCells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A9" sqref="A9:E9"/>
    </sheetView>
  </sheetViews>
  <sheetFormatPr defaultColWidth="9" defaultRowHeight="13.5" x14ac:dyDescent="0.15"/>
  <cols>
    <col min="1" max="1" width="30.5" style="11" customWidth="1"/>
    <col min="2" max="2" width="40.875" style="12" customWidth="1"/>
    <col min="3" max="3" width="11.5" style="13" customWidth="1"/>
    <col min="4" max="4" width="7.75" style="12" customWidth="1"/>
    <col min="5" max="5" width="9.75" style="12" customWidth="1"/>
    <col min="6" max="6" width="16.75" style="14" customWidth="1"/>
    <col min="7" max="7" width="16.25" style="14" customWidth="1"/>
  </cols>
  <sheetData>
    <row r="1" spans="1:8" ht="33.6" customHeight="1" x14ac:dyDescent="0.15">
      <c r="A1" s="84" t="s">
        <v>0</v>
      </c>
      <c r="B1" s="85"/>
      <c r="C1" s="86"/>
      <c r="D1" s="87"/>
      <c r="E1" s="85"/>
      <c r="F1" s="88"/>
      <c r="G1" s="20"/>
    </row>
    <row r="2" spans="1:8" ht="40.9" customHeight="1" x14ac:dyDescent="0.15">
      <c r="A2" s="89" t="s">
        <v>86</v>
      </c>
      <c r="B2" s="90"/>
      <c r="C2" s="90"/>
      <c r="D2" s="90"/>
      <c r="E2" s="90"/>
      <c r="F2" s="90"/>
      <c r="G2" s="91"/>
    </row>
    <row r="3" spans="1:8" ht="18" x14ac:dyDescent="0.15">
      <c r="A3" s="21" t="s">
        <v>2</v>
      </c>
      <c r="B3" s="22" t="s">
        <v>3</v>
      </c>
      <c r="C3" s="23" t="s">
        <v>4</v>
      </c>
      <c r="D3" s="24" t="s">
        <v>5</v>
      </c>
      <c r="E3" s="25" t="s">
        <v>6</v>
      </c>
      <c r="F3" s="26" t="s">
        <v>7</v>
      </c>
      <c r="G3" s="26" t="s">
        <v>8</v>
      </c>
    </row>
    <row r="4" spans="1:8" ht="16.5" x14ac:dyDescent="0.15">
      <c r="A4" s="34" t="s">
        <v>87</v>
      </c>
      <c r="B4" s="35" t="s">
        <v>88</v>
      </c>
      <c r="C4" s="36"/>
      <c r="D4" s="37">
        <v>150</v>
      </c>
      <c r="E4" s="38" t="s">
        <v>55</v>
      </c>
      <c r="F4" s="31">
        <f t="shared" ref="F4:F6" si="0">C4*D4</f>
        <v>0</v>
      </c>
      <c r="G4" s="43"/>
    </row>
    <row r="5" spans="1:8" ht="16.5" x14ac:dyDescent="0.15">
      <c r="A5" s="27" t="s">
        <v>44</v>
      </c>
      <c r="B5" s="28"/>
      <c r="C5" s="29"/>
      <c r="D5" s="30">
        <v>8</v>
      </c>
      <c r="E5" s="28" t="s">
        <v>45</v>
      </c>
      <c r="F5" s="31">
        <f t="shared" si="0"/>
        <v>0</v>
      </c>
      <c r="G5" s="32"/>
    </row>
    <row r="6" spans="1:8" ht="16.5" x14ac:dyDescent="0.15">
      <c r="A6" s="34" t="s">
        <v>89</v>
      </c>
      <c r="B6" s="35"/>
      <c r="C6" s="36"/>
      <c r="D6" s="37">
        <v>20</v>
      </c>
      <c r="E6" s="38" t="s">
        <v>11</v>
      </c>
      <c r="F6" s="31">
        <f t="shared" si="0"/>
        <v>0</v>
      </c>
      <c r="G6" s="32"/>
    </row>
    <row r="7" spans="1:8" ht="16.5" x14ac:dyDescent="0.15">
      <c r="A7" s="34" t="s">
        <v>90</v>
      </c>
      <c r="B7" s="35" t="s">
        <v>90</v>
      </c>
      <c r="C7" s="36"/>
      <c r="D7" s="37">
        <v>150</v>
      </c>
      <c r="E7" s="38" t="s">
        <v>91</v>
      </c>
      <c r="F7" s="31">
        <f>D7*C7</f>
        <v>0</v>
      </c>
      <c r="G7" s="32"/>
    </row>
    <row r="8" spans="1:8" ht="15" x14ac:dyDescent="0.15">
      <c r="A8" s="97" t="s">
        <v>39</v>
      </c>
      <c r="B8" s="98"/>
      <c r="C8" s="98"/>
      <c r="D8" s="98"/>
      <c r="E8" s="99"/>
      <c r="F8" s="46">
        <f>SUM(F4:F7)</f>
        <v>0</v>
      </c>
      <c r="G8" s="47"/>
    </row>
    <row r="9" spans="1:8" ht="25.9" customHeight="1" x14ac:dyDescent="0.15">
      <c r="A9" s="111" t="s">
        <v>121</v>
      </c>
      <c r="B9" s="95"/>
      <c r="C9" s="95"/>
      <c r="D9" s="95"/>
      <c r="E9" s="96"/>
      <c r="F9" s="46">
        <f>F8*0.03</f>
        <v>0</v>
      </c>
      <c r="G9" s="47"/>
    </row>
    <row r="10" spans="1:8" ht="25.9" customHeight="1" x14ac:dyDescent="0.15">
      <c r="A10" s="97" t="s">
        <v>40</v>
      </c>
      <c r="B10" s="98"/>
      <c r="C10" s="98"/>
      <c r="D10" s="98"/>
      <c r="E10" s="99"/>
      <c r="F10" s="46">
        <f>F8+F9</f>
        <v>0</v>
      </c>
      <c r="G10" s="47"/>
      <c r="H10" t="s">
        <v>41</v>
      </c>
    </row>
    <row r="12" spans="1:8" ht="33.6" customHeight="1" x14ac:dyDescent="0.15">
      <c r="A12" s="15"/>
      <c r="B12" s="16"/>
      <c r="C12" s="17"/>
      <c r="D12" s="18"/>
      <c r="E12" s="16"/>
      <c r="F12" s="19"/>
      <c r="G12" s="20"/>
    </row>
    <row r="13" spans="1:8" ht="15" x14ac:dyDescent="0.15">
      <c r="A13" s="102" t="s">
        <v>92</v>
      </c>
      <c r="B13" s="103"/>
      <c r="C13" s="103"/>
      <c r="D13" s="103"/>
      <c r="E13" s="104"/>
      <c r="F13" s="49">
        <f>F10</f>
        <v>0</v>
      </c>
      <c r="G13" s="50"/>
    </row>
    <row r="14" spans="1:8" ht="15" x14ac:dyDescent="0.15">
      <c r="A14" s="101" t="s">
        <v>92</v>
      </c>
      <c r="B14" s="101"/>
      <c r="C14" s="101"/>
      <c r="D14" s="101"/>
      <c r="E14" s="101"/>
      <c r="F14" s="52">
        <f>SUM(F13:F13)</f>
        <v>0</v>
      </c>
      <c r="G14" s="51"/>
    </row>
  </sheetData>
  <mergeCells count="7">
    <mergeCell ref="A13:E13"/>
    <mergeCell ref="A14:E14"/>
    <mergeCell ref="A1:F1"/>
    <mergeCell ref="A2:G2"/>
    <mergeCell ref="A8:E8"/>
    <mergeCell ref="A9:E9"/>
    <mergeCell ref="A10:E10"/>
  </mergeCells>
  <phoneticPr fontId="2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A27" sqref="A27:E27"/>
    </sheetView>
  </sheetViews>
  <sheetFormatPr defaultColWidth="9" defaultRowHeight="13.5" x14ac:dyDescent="0.15"/>
  <cols>
    <col min="1" max="1" width="30.5" style="11" customWidth="1"/>
    <col min="2" max="2" width="44.5" style="12" customWidth="1"/>
    <col min="3" max="3" width="11.5" style="13" customWidth="1"/>
    <col min="4" max="4" width="7.75" style="12" customWidth="1"/>
    <col min="5" max="5" width="9.75" style="12" customWidth="1"/>
    <col min="6" max="6" width="16.75" style="14" customWidth="1"/>
    <col min="7" max="7" width="16.25" style="14" customWidth="1"/>
  </cols>
  <sheetData>
    <row r="1" spans="1:7" ht="33.6" customHeight="1" x14ac:dyDescent="0.15">
      <c r="A1" s="84" t="s">
        <v>0</v>
      </c>
      <c r="B1" s="85"/>
      <c r="C1" s="86"/>
      <c r="D1" s="87"/>
      <c r="E1" s="85"/>
      <c r="F1" s="88"/>
      <c r="G1" s="20"/>
    </row>
    <row r="2" spans="1:7" ht="40.9" customHeight="1" x14ac:dyDescent="0.15">
      <c r="A2" s="89" t="s">
        <v>93</v>
      </c>
      <c r="B2" s="90"/>
      <c r="C2" s="90"/>
      <c r="D2" s="90"/>
      <c r="E2" s="90"/>
      <c r="F2" s="90"/>
      <c r="G2" s="91"/>
    </row>
    <row r="3" spans="1:7" ht="18" x14ac:dyDescent="0.15">
      <c r="A3" s="21" t="s">
        <v>2</v>
      </c>
      <c r="B3" s="22" t="s">
        <v>3</v>
      </c>
      <c r="C3" s="23" t="s">
        <v>4</v>
      </c>
      <c r="D3" s="24" t="s">
        <v>5</v>
      </c>
      <c r="E3" s="25" t="s">
        <v>6</v>
      </c>
      <c r="F3" s="26" t="s">
        <v>7</v>
      </c>
      <c r="G3" s="26" t="s">
        <v>8</v>
      </c>
    </row>
    <row r="4" spans="1:7" ht="23.25" customHeight="1" x14ac:dyDescent="0.15">
      <c r="A4" s="27" t="s">
        <v>44</v>
      </c>
      <c r="B4" s="28"/>
      <c r="C4" s="29"/>
      <c r="D4" s="30">
        <v>8</v>
      </c>
      <c r="E4" s="28" t="s">
        <v>45</v>
      </c>
      <c r="F4" s="31">
        <f t="shared" ref="F4" si="0">C4*D4</f>
        <v>0</v>
      </c>
      <c r="G4" s="32"/>
    </row>
    <row r="5" spans="1:7" ht="16.5" x14ac:dyDescent="0.15">
      <c r="A5" s="33" t="s">
        <v>69</v>
      </c>
      <c r="B5" s="29" t="s">
        <v>70</v>
      </c>
      <c r="C5" s="29"/>
      <c r="D5" s="30">
        <v>5</v>
      </c>
      <c r="E5" s="28" t="s">
        <v>15</v>
      </c>
      <c r="F5" s="31">
        <f>D5*C5</f>
        <v>0</v>
      </c>
      <c r="G5" s="32"/>
    </row>
    <row r="6" spans="1:7" ht="16.5" x14ac:dyDescent="0.15">
      <c r="A6" s="34" t="s">
        <v>71</v>
      </c>
      <c r="B6" s="35" t="s">
        <v>72</v>
      </c>
      <c r="C6" s="36"/>
      <c r="D6" s="37">
        <v>5</v>
      </c>
      <c r="E6" s="38" t="s">
        <v>15</v>
      </c>
      <c r="F6" s="31">
        <f t="shared" ref="F6" si="1">C6*D6</f>
        <v>0</v>
      </c>
      <c r="G6" s="32"/>
    </row>
    <row r="7" spans="1:7" ht="24" customHeight="1" x14ac:dyDescent="0.15">
      <c r="A7" s="34" t="s">
        <v>78</v>
      </c>
      <c r="B7" s="35" t="s">
        <v>94</v>
      </c>
      <c r="C7" s="36"/>
      <c r="D7" s="37">
        <v>400</v>
      </c>
      <c r="E7" s="38" t="s">
        <v>55</v>
      </c>
      <c r="F7" s="31">
        <f>D7*C7</f>
        <v>0</v>
      </c>
      <c r="G7" s="32"/>
    </row>
    <row r="8" spans="1:7" ht="16.5" x14ac:dyDescent="0.15">
      <c r="A8" s="39" t="s">
        <v>33</v>
      </c>
      <c r="B8" s="40"/>
      <c r="C8" s="41"/>
      <c r="D8" s="30"/>
      <c r="E8" s="42"/>
      <c r="F8" s="31"/>
      <c r="G8" s="43"/>
    </row>
    <row r="9" spans="1:7" ht="16.5" x14ac:dyDescent="0.15">
      <c r="A9" s="27" t="s">
        <v>95</v>
      </c>
      <c r="B9" s="28"/>
      <c r="C9" s="29"/>
      <c r="D9" s="44">
        <v>5</v>
      </c>
      <c r="E9" s="45" t="s">
        <v>52</v>
      </c>
      <c r="F9" s="31">
        <f t="shared" ref="F9" si="2">C9*D9</f>
        <v>0</v>
      </c>
      <c r="G9" s="43"/>
    </row>
    <row r="10" spans="1:7" ht="15" x14ac:dyDescent="0.15">
      <c r="A10" s="97" t="s">
        <v>39</v>
      </c>
      <c r="B10" s="98"/>
      <c r="C10" s="98"/>
      <c r="D10" s="98"/>
      <c r="E10" s="99"/>
      <c r="F10" s="46">
        <f>SUM(F4:F9)</f>
        <v>0</v>
      </c>
      <c r="G10" s="47"/>
    </row>
    <row r="11" spans="1:7" ht="25.9" customHeight="1" x14ac:dyDescent="0.15">
      <c r="A11" s="111" t="s">
        <v>121</v>
      </c>
      <c r="B11" s="95"/>
      <c r="C11" s="95"/>
      <c r="D11" s="95"/>
      <c r="E11" s="96"/>
      <c r="F11" s="46">
        <f>F10*0.03</f>
        <v>0</v>
      </c>
      <c r="G11" s="47"/>
    </row>
    <row r="12" spans="1:7" ht="25.9" customHeight="1" x14ac:dyDescent="0.15">
      <c r="A12" s="97" t="s">
        <v>40</v>
      </c>
      <c r="B12" s="98"/>
      <c r="C12" s="98"/>
      <c r="D12" s="98"/>
      <c r="E12" s="99"/>
      <c r="F12" s="46">
        <f>F10+F11</f>
        <v>0</v>
      </c>
      <c r="G12" s="47"/>
    </row>
    <row r="13" spans="1:7" ht="34.9" customHeight="1" x14ac:dyDescent="0.15">
      <c r="A13" s="89" t="s">
        <v>96</v>
      </c>
      <c r="B13" s="90"/>
      <c r="C13" s="90"/>
      <c r="D13" s="90"/>
      <c r="E13" s="90"/>
      <c r="F13" s="90"/>
      <c r="G13" s="91"/>
    </row>
    <row r="14" spans="1:7" ht="25.15" customHeight="1" x14ac:dyDescent="0.15">
      <c r="A14" s="21" t="s">
        <v>2</v>
      </c>
      <c r="B14" s="22" t="s">
        <v>3</v>
      </c>
      <c r="C14" s="23" t="s">
        <v>4</v>
      </c>
      <c r="D14" s="24" t="s">
        <v>5</v>
      </c>
      <c r="E14" s="25" t="s">
        <v>6</v>
      </c>
      <c r="F14" s="26" t="s">
        <v>7</v>
      </c>
      <c r="G14" s="26" t="s">
        <v>8</v>
      </c>
    </row>
    <row r="15" spans="1:7" ht="16.5" x14ac:dyDescent="0.15">
      <c r="A15" s="33" t="s">
        <v>66</v>
      </c>
      <c r="B15" s="29" t="s">
        <v>67</v>
      </c>
      <c r="C15" s="29"/>
      <c r="D15" s="30">
        <v>5</v>
      </c>
      <c r="E15" s="28" t="s">
        <v>15</v>
      </c>
      <c r="F15" s="31">
        <f t="shared" ref="F15" si="3">C15*D15</f>
        <v>0</v>
      </c>
      <c r="G15" s="48"/>
    </row>
    <row r="16" spans="1:7" ht="16.5" x14ac:dyDescent="0.15">
      <c r="A16" s="33" t="s">
        <v>69</v>
      </c>
      <c r="B16" s="29" t="s">
        <v>70</v>
      </c>
      <c r="C16" s="29"/>
      <c r="D16" s="30">
        <v>5</v>
      </c>
      <c r="E16" s="28" t="s">
        <v>15</v>
      </c>
      <c r="F16" s="31">
        <f>D16*C16</f>
        <v>0</v>
      </c>
      <c r="G16" s="48"/>
    </row>
    <row r="17" spans="1:7" ht="33" x14ac:dyDescent="0.15">
      <c r="A17" s="33" t="s">
        <v>97</v>
      </c>
      <c r="B17" s="29" t="s">
        <v>98</v>
      </c>
      <c r="C17" s="29"/>
      <c r="D17" s="30">
        <v>5</v>
      </c>
      <c r="E17" s="28" t="s">
        <v>52</v>
      </c>
      <c r="F17" s="31">
        <f>C17*D17</f>
        <v>0</v>
      </c>
      <c r="G17" s="48"/>
    </row>
    <row r="18" spans="1:7" ht="16.5" x14ac:dyDescent="0.15">
      <c r="A18" s="34" t="s">
        <v>71</v>
      </c>
      <c r="B18" s="35" t="s">
        <v>72</v>
      </c>
      <c r="C18" s="36"/>
      <c r="D18" s="37">
        <v>5</v>
      </c>
      <c r="E18" s="38" t="s">
        <v>15</v>
      </c>
      <c r="F18" s="31">
        <f t="shared" ref="F18:F19" si="4">C18*D18</f>
        <v>0</v>
      </c>
      <c r="G18" s="43"/>
    </row>
    <row r="19" spans="1:7" ht="16.5" x14ac:dyDescent="0.15">
      <c r="A19" s="34" t="s">
        <v>73</v>
      </c>
      <c r="B19" s="35" t="s">
        <v>74</v>
      </c>
      <c r="C19" s="36"/>
      <c r="D19" s="37">
        <v>5</v>
      </c>
      <c r="E19" s="38" t="s">
        <v>15</v>
      </c>
      <c r="F19" s="31">
        <f t="shared" si="4"/>
        <v>0</v>
      </c>
      <c r="G19" s="43"/>
    </row>
    <row r="20" spans="1:7" ht="16.5" x14ac:dyDescent="0.15">
      <c r="A20" s="34" t="s">
        <v>99</v>
      </c>
      <c r="B20" s="35" t="s">
        <v>100</v>
      </c>
      <c r="C20" s="36"/>
      <c r="D20" s="37">
        <v>5</v>
      </c>
      <c r="E20" s="38" t="s">
        <v>52</v>
      </c>
      <c r="F20" s="31">
        <f>D20*C20</f>
        <v>0</v>
      </c>
      <c r="G20" s="32"/>
    </row>
    <row r="21" spans="1:7" ht="16.5" x14ac:dyDescent="0.15">
      <c r="A21" s="34" t="s">
        <v>101</v>
      </c>
      <c r="B21" s="35" t="s">
        <v>102</v>
      </c>
      <c r="C21" s="36"/>
      <c r="D21" s="37">
        <v>5</v>
      </c>
      <c r="E21" s="38" t="s">
        <v>52</v>
      </c>
      <c r="F21" s="31">
        <f>C21*D21</f>
        <v>0</v>
      </c>
      <c r="G21" s="32"/>
    </row>
    <row r="22" spans="1:7" ht="16.5" x14ac:dyDescent="0.15">
      <c r="A22" s="34" t="s">
        <v>103</v>
      </c>
      <c r="B22" s="35" t="s">
        <v>104</v>
      </c>
      <c r="C22" s="36"/>
      <c r="D22" s="37">
        <v>120</v>
      </c>
      <c r="E22" s="38" t="s">
        <v>105</v>
      </c>
      <c r="F22" s="31">
        <f>C22*D22</f>
        <v>0</v>
      </c>
      <c r="G22" s="32"/>
    </row>
    <row r="23" spans="1:7" ht="16.5" x14ac:dyDescent="0.15">
      <c r="A23" s="34" t="s">
        <v>106</v>
      </c>
      <c r="B23" s="35" t="s">
        <v>107</v>
      </c>
      <c r="C23" s="36"/>
      <c r="D23" s="37">
        <v>1</v>
      </c>
      <c r="E23" s="38" t="s">
        <v>105</v>
      </c>
      <c r="F23" s="31">
        <f>C23*D23</f>
        <v>0</v>
      </c>
      <c r="G23" s="32"/>
    </row>
    <row r="24" spans="1:7" ht="16.5" x14ac:dyDescent="0.15">
      <c r="A24" s="39" t="s">
        <v>33</v>
      </c>
      <c r="B24" s="40"/>
      <c r="C24" s="41"/>
      <c r="D24" s="30"/>
      <c r="E24" s="42"/>
      <c r="F24" s="31"/>
      <c r="G24" s="43"/>
    </row>
    <row r="25" spans="1:7" ht="16.5" x14ac:dyDescent="0.15">
      <c r="A25" s="27" t="s">
        <v>80</v>
      </c>
      <c r="B25" s="28" t="s">
        <v>80</v>
      </c>
      <c r="C25" s="29"/>
      <c r="D25" s="44">
        <v>4</v>
      </c>
      <c r="E25" s="45" t="s">
        <v>52</v>
      </c>
      <c r="F25" s="31">
        <f t="shared" ref="F25" si="5">C25*D25</f>
        <v>0</v>
      </c>
      <c r="G25" s="43"/>
    </row>
    <row r="26" spans="1:7" ht="15" x14ac:dyDescent="0.15">
      <c r="A26" s="97" t="s">
        <v>39</v>
      </c>
      <c r="B26" s="98"/>
      <c r="C26" s="98"/>
      <c r="D26" s="98"/>
      <c r="E26" s="99"/>
      <c r="F26" s="46">
        <f>SUM(F15:F25)</f>
        <v>0</v>
      </c>
      <c r="G26" s="47"/>
    </row>
    <row r="27" spans="1:7" ht="15" x14ac:dyDescent="0.15">
      <c r="A27" s="111" t="s">
        <v>121</v>
      </c>
      <c r="B27" s="95"/>
      <c r="C27" s="95"/>
      <c r="D27" s="95"/>
      <c r="E27" s="96"/>
      <c r="F27" s="46">
        <f>F26*0.03</f>
        <v>0</v>
      </c>
      <c r="G27" s="47"/>
    </row>
    <row r="28" spans="1:7" ht="15" x14ac:dyDescent="0.15">
      <c r="A28" s="97" t="s">
        <v>40</v>
      </c>
      <c r="B28" s="98"/>
      <c r="C28" s="98"/>
      <c r="D28" s="98"/>
      <c r="E28" s="99"/>
      <c r="F28" s="46">
        <f>F26+F27</f>
        <v>0</v>
      </c>
      <c r="G28" s="47"/>
    </row>
    <row r="30" spans="1:7" ht="33.6" customHeight="1" x14ac:dyDescent="0.15">
      <c r="A30" s="15"/>
      <c r="B30" s="16"/>
      <c r="C30" s="17"/>
      <c r="D30" s="18"/>
      <c r="E30" s="16"/>
      <c r="F30" s="19"/>
      <c r="G30" s="20"/>
    </row>
    <row r="31" spans="1:7" ht="15" x14ac:dyDescent="0.15">
      <c r="A31" s="102" t="s">
        <v>108</v>
      </c>
      <c r="B31" s="103"/>
      <c r="C31" s="103"/>
      <c r="D31" s="103"/>
      <c r="E31" s="104"/>
      <c r="F31" s="49">
        <f>F12</f>
        <v>0</v>
      </c>
      <c r="G31" s="50"/>
    </row>
    <row r="32" spans="1:7" ht="15" x14ac:dyDescent="0.15">
      <c r="A32" s="102" t="s">
        <v>109</v>
      </c>
      <c r="B32" s="103"/>
      <c r="C32" s="103"/>
      <c r="D32" s="103"/>
      <c r="E32" s="104"/>
      <c r="F32" s="49">
        <f>F28</f>
        <v>0</v>
      </c>
      <c r="G32" s="50"/>
    </row>
    <row r="33" spans="1:7" ht="15" x14ac:dyDescent="0.15">
      <c r="A33" s="101" t="s">
        <v>110</v>
      </c>
      <c r="B33" s="101"/>
      <c r="C33" s="101"/>
      <c r="D33" s="101"/>
      <c r="E33" s="101"/>
      <c r="F33" s="52">
        <f>SUM(F31:F32)</f>
        <v>0</v>
      </c>
      <c r="G33" s="51"/>
    </row>
  </sheetData>
  <mergeCells count="12">
    <mergeCell ref="A32:E32"/>
    <mergeCell ref="A33:E33"/>
    <mergeCell ref="A13:G13"/>
    <mergeCell ref="A26:E26"/>
    <mergeCell ref="A27:E27"/>
    <mergeCell ref="A28:E28"/>
    <mergeCell ref="A31:E31"/>
    <mergeCell ref="A1:F1"/>
    <mergeCell ref="A2:G2"/>
    <mergeCell ref="A10:E10"/>
    <mergeCell ref="A11:E11"/>
    <mergeCell ref="A12:E12"/>
  </mergeCells>
  <phoneticPr fontId="2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"/>
    </sheetView>
  </sheetViews>
  <sheetFormatPr defaultColWidth="9" defaultRowHeight="16.5" x14ac:dyDescent="0.15"/>
  <cols>
    <col min="1" max="1" width="52.625" style="2" customWidth="1"/>
    <col min="2" max="2" width="33.375" style="3" customWidth="1"/>
  </cols>
  <sheetData>
    <row r="1" spans="1:2" ht="28.15" customHeight="1" x14ac:dyDescent="0.15">
      <c r="A1" s="108" t="s">
        <v>111</v>
      </c>
      <c r="B1" s="109"/>
    </row>
    <row r="2" spans="1:2" s="1" customFormat="1" ht="21" customHeight="1" x14ac:dyDescent="0.15">
      <c r="A2" s="4" t="s">
        <v>112</v>
      </c>
      <c r="B2" s="110" t="s">
        <v>120</v>
      </c>
    </row>
    <row r="3" spans="1:2" ht="21" customHeight="1" x14ac:dyDescent="0.15">
      <c r="A3" s="5" t="s">
        <v>63</v>
      </c>
      <c r="B3" s="6">
        <f>'2个探秘地铁'!F22</f>
        <v>0</v>
      </c>
    </row>
    <row r="4" spans="1:2" ht="21" customHeight="1" x14ac:dyDescent="0.15">
      <c r="A4" s="5" t="s">
        <v>42</v>
      </c>
      <c r="B4" s="6">
        <f>'2个探秘地铁'!F44</f>
        <v>0</v>
      </c>
    </row>
    <row r="5" spans="1:2" s="1" customFormat="1" ht="27" customHeight="1" x14ac:dyDescent="0.15">
      <c r="A5" s="7" t="s">
        <v>113</v>
      </c>
      <c r="B5" s="8">
        <f>B3+B4</f>
        <v>0</v>
      </c>
    </row>
    <row r="6" spans="1:2" ht="21" customHeight="1" x14ac:dyDescent="0.15">
      <c r="A6" s="5" t="s">
        <v>114</v>
      </c>
      <c r="B6" s="6">
        <f>'2个爱与童行'!F16</f>
        <v>0</v>
      </c>
    </row>
    <row r="7" spans="1:2" ht="21" customHeight="1" x14ac:dyDescent="0.15">
      <c r="A7" s="5" t="s">
        <v>115</v>
      </c>
      <c r="B7" s="6">
        <f>'2个爱与童行'!F30</f>
        <v>0</v>
      </c>
    </row>
    <row r="8" spans="1:2" s="1" customFormat="1" ht="21" customHeight="1" x14ac:dyDescent="0.15">
      <c r="A8" s="7" t="s">
        <v>116</v>
      </c>
      <c r="B8" s="8">
        <f>B6+B7</f>
        <v>0</v>
      </c>
    </row>
    <row r="9" spans="1:2" ht="21" customHeight="1" x14ac:dyDescent="0.15">
      <c r="A9" s="5" t="s">
        <v>92</v>
      </c>
      <c r="B9" s="6">
        <f>'1个欢迎回家'!F10</f>
        <v>0</v>
      </c>
    </row>
    <row r="10" spans="1:2" ht="21" customHeight="1" x14ac:dyDescent="0.15">
      <c r="A10" s="7" t="s">
        <v>117</v>
      </c>
      <c r="B10" s="8">
        <f>B9</f>
        <v>0</v>
      </c>
    </row>
    <row r="11" spans="1:2" ht="21" customHeight="1" x14ac:dyDescent="0.15">
      <c r="A11" s="5" t="s">
        <v>108</v>
      </c>
      <c r="B11" s="6">
        <f>'2个感恩答谢 '!F12</f>
        <v>0</v>
      </c>
    </row>
    <row r="12" spans="1:2" ht="21" customHeight="1" x14ac:dyDescent="0.15">
      <c r="A12" s="5" t="s">
        <v>109</v>
      </c>
      <c r="B12" s="6">
        <f>'2个感恩答谢 '!F28</f>
        <v>0</v>
      </c>
    </row>
    <row r="13" spans="1:2" s="1" customFormat="1" ht="21" customHeight="1" x14ac:dyDescent="0.15">
      <c r="A13" s="7" t="s">
        <v>118</v>
      </c>
      <c r="B13" s="8">
        <f>B11+B12</f>
        <v>0</v>
      </c>
    </row>
    <row r="14" spans="1:2" ht="21" customHeight="1" x14ac:dyDescent="0.15"/>
    <row r="15" spans="1:2" ht="28.9" customHeight="1" x14ac:dyDescent="0.15">
      <c r="A15" s="9" t="s">
        <v>119</v>
      </c>
      <c r="B15" s="10">
        <f>B5+B8+B10+B13</f>
        <v>0</v>
      </c>
    </row>
  </sheetData>
  <mergeCells count="1">
    <mergeCell ref="A1:B1"/>
  </mergeCells>
  <phoneticPr fontId="20" type="noConversion"/>
  <pageMargins left="0.75" right="0.75" top="1" bottom="1" header="0.5" footer="0.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2个探秘地铁</vt:lpstr>
      <vt:lpstr>2个爱与童行</vt:lpstr>
      <vt:lpstr>1个欢迎回家</vt:lpstr>
      <vt:lpstr>2个感恩答谢 </vt:lpstr>
      <vt:lpstr>总计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yangle</dc:creator>
  <cp:lastModifiedBy>NTKO</cp:lastModifiedBy>
  <cp:lastPrinted>2017-03-08T03:34:00Z</cp:lastPrinted>
  <dcterms:created xsi:type="dcterms:W3CDTF">2017-02-15T07:31:00Z</dcterms:created>
  <dcterms:modified xsi:type="dcterms:W3CDTF">2021-05-06T07:27:23Z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